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TL" sheetId="1" r:id="rId1"/>
    <sheet name="OL" sheetId="2" r:id="rId2"/>
    <sheet name="LL" sheetId="3" r:id="rId3"/>
  </sheets>
  <definedNames>
    <definedName name="_xlnm._FilterDatabase" localSheetId="2" hidden="1">'LL'!$A$6:$Y$82</definedName>
    <definedName name="_xlnm._FilterDatabase" localSheetId="1" hidden="1">'OL'!$A$6:$AB$47</definedName>
    <definedName name="_xlnm._FilterDatabase" localSheetId="0" hidden="1">'TL'!$A$6:$AC$116</definedName>
    <definedName name="_xlnm.Print_Titles" localSheetId="2">'LL'!$6:$6</definedName>
    <definedName name="_xlnm.Print_Titles" localSheetId="1">'OL'!$6:$6</definedName>
    <definedName name="_xlnm.Print_Titles" localSheetId="0">'TL'!$6:$6</definedName>
  </definedNames>
  <calcPr fullCalcOnLoad="1"/>
</workbook>
</file>

<file path=xl/sharedStrings.xml><?xml version="1.0" encoding="utf-8"?>
<sst xmlns="http://schemas.openxmlformats.org/spreadsheetml/2006/main" count="1822" uniqueCount="220">
  <si>
    <t>PHÒNG GD &amp; ĐT TAM NÔNG</t>
  </si>
  <si>
    <t>TRƯỜNG THCS TRÀM CHIM</t>
  </si>
  <si>
    <t>STT</t>
  </si>
  <si>
    <t>Họ và tên</t>
  </si>
  <si>
    <t>Toán</t>
  </si>
  <si>
    <t>Lí</t>
  </si>
  <si>
    <t>Sinh</t>
  </si>
  <si>
    <t>Văn</t>
  </si>
  <si>
    <t>Sử</t>
  </si>
  <si>
    <t>Địa</t>
  </si>
  <si>
    <t>Ng.ngữ</t>
  </si>
  <si>
    <t>GDCD</t>
  </si>
  <si>
    <t>C.nghệ</t>
  </si>
  <si>
    <t>TD</t>
  </si>
  <si>
    <t>Nhạc</t>
  </si>
  <si>
    <t>M.thuật</t>
  </si>
  <si>
    <t>Học lực</t>
  </si>
  <si>
    <t>Hạnh kiểm</t>
  </si>
  <si>
    <t>Ghi chú</t>
  </si>
  <si>
    <t>Đ</t>
  </si>
  <si>
    <t>Tốt</t>
  </si>
  <si>
    <t>Khá</t>
  </si>
  <si>
    <t>Nguyễn Thanh Bảo</t>
  </si>
  <si>
    <t>Yếu</t>
  </si>
  <si>
    <t>Nguyễn Nhật Duy</t>
  </si>
  <si>
    <t>Nguyễn Trường Duy</t>
  </si>
  <si>
    <t>Nguyễn Hữu Đức</t>
  </si>
  <si>
    <t>Phạm Phú Hòa</t>
  </si>
  <si>
    <t>Lê Quang Huy</t>
  </si>
  <si>
    <t>Phạm Nguyễn Gia Kiệt</t>
  </si>
  <si>
    <t>Nguyễn Văn Được</t>
  </si>
  <si>
    <t>Nguyễn Anh Kiệt</t>
  </si>
  <si>
    <t>Mai Thị Kiều</t>
  </si>
  <si>
    <t>Phạm Thị Thúy Liễu</t>
  </si>
  <si>
    <t>Nguyễn Trọng Phúc</t>
  </si>
  <si>
    <t>Dương Quốc Sang</t>
  </si>
  <si>
    <t>CĐ</t>
  </si>
  <si>
    <t>Đặng Thanh Toàn</t>
  </si>
  <si>
    <t>Bùi Minh Hiếu</t>
  </si>
  <si>
    <t>Nguyễn Ngọc Hà My</t>
  </si>
  <si>
    <t>Trần Yến Ngọc</t>
  </si>
  <si>
    <t>Nguyễn Trung Nhật</t>
  </si>
  <si>
    <t>Võ Thanh Nhi</t>
  </si>
  <si>
    <t>Đồng Thị Ý Như</t>
  </si>
  <si>
    <t>Nguyễn Văn Phát</t>
  </si>
  <si>
    <t>Nguyễn Thành Trì</t>
  </si>
  <si>
    <t>Giang Cẩm Tú</t>
  </si>
  <si>
    <t>Phan  Alen</t>
  </si>
  <si>
    <t>Võ Tấn Dương</t>
  </si>
  <si>
    <t>Lê Văn Trọng</t>
  </si>
  <si>
    <t>Phùng Văn Tuấn</t>
  </si>
  <si>
    <t>Trần Hoa Tuyết</t>
  </si>
  <si>
    <t>Nguyễn Thị Tiểu Yến</t>
  </si>
  <si>
    <t>Nguyễn Nhật Hào</t>
  </si>
  <si>
    <t>Trương Đan Huy</t>
  </si>
  <si>
    <t>Nguyễn Thị Cẩm Hường</t>
  </si>
  <si>
    <t>Trần Thị Ngọc Nguyên</t>
  </si>
  <si>
    <t>Nguyễn Quốc Thái</t>
  </si>
  <si>
    <t>Đặng Cao Kỳ Duyên</t>
  </si>
  <si>
    <t>Nguyễn Ngọc Huỳnh</t>
  </si>
  <si>
    <t>Phạm Huỳnh Kha</t>
  </si>
  <si>
    <t>Nguyễn Duy Tâm</t>
  </si>
  <si>
    <t>Văn Quốc Thắng</t>
  </si>
  <si>
    <t>Kém</t>
  </si>
  <si>
    <t>Lê Thanh Toàn</t>
  </si>
  <si>
    <t>Chung Hoàng Ý</t>
  </si>
  <si>
    <t>Nguyễn Chí Tâm</t>
  </si>
  <si>
    <t>Nguyễn Anh Thi</t>
  </si>
  <si>
    <t>Đỗ Thị Thùy Trang</t>
  </si>
  <si>
    <t>Lê Minh Trí</t>
  </si>
  <si>
    <t>Lê Hoàng Việt</t>
  </si>
  <si>
    <t>Nguyễn Hoàng Vũ</t>
  </si>
  <si>
    <t>6A1</t>
  </si>
  <si>
    <t>6A2</t>
  </si>
  <si>
    <t>6A3</t>
  </si>
  <si>
    <t>6A4</t>
  </si>
  <si>
    <t>6A5</t>
  </si>
  <si>
    <t>6A6</t>
  </si>
  <si>
    <t>6A8</t>
  </si>
  <si>
    <t>Mai Trường Minh Mẫn</t>
  </si>
  <si>
    <t>7A3</t>
  </si>
  <si>
    <t>Lê Thị Mỹ Ngọc</t>
  </si>
  <si>
    <t>T.bình</t>
  </si>
  <si>
    <t>Lê Minh Quang</t>
  </si>
  <si>
    <t>Lê Trường An</t>
  </si>
  <si>
    <t>7A4</t>
  </si>
  <si>
    <t>Hồ Văn Hoài Dương</t>
  </si>
  <si>
    <t>Nguyễn Minh Hiền</t>
  </si>
  <si>
    <t>Lê Thị Kiều Lan</t>
  </si>
  <si>
    <t>Tăng Hoài Phúc</t>
  </si>
  <si>
    <t>Võ Văn Thành</t>
  </si>
  <si>
    <t>Hồ Đại Vỹ</t>
  </si>
  <si>
    <t>Nguyễn Trí Cường</t>
  </si>
  <si>
    <t>7A5</t>
  </si>
  <si>
    <t>Trần Văn Vũ Linh Em</t>
  </si>
  <si>
    <t>Đỗ An Khang</t>
  </si>
  <si>
    <t>Huỳnh Trọng Khang</t>
  </si>
  <si>
    <t>Võ Văn Lợi</t>
  </si>
  <si>
    <t>Đinh Nhựt Tiến</t>
  </si>
  <si>
    <t>Nguyễn Văn Trí</t>
  </si>
  <si>
    <t>Lê Thị Thúy Duy</t>
  </si>
  <si>
    <t>7A6</t>
  </si>
  <si>
    <t>Huỳnh Văn Đạt</t>
  </si>
  <si>
    <t>Phạm Phước Đăng</t>
  </si>
  <si>
    <t>Lê Trường Giang</t>
  </si>
  <si>
    <t>Võ Ngọc Giàu</t>
  </si>
  <si>
    <t>Nguyễn Thiện Trung Hiếu</t>
  </si>
  <si>
    <t>Huỳnh Văn Hộ</t>
  </si>
  <si>
    <t>Trần Khánh Hội</t>
  </si>
  <si>
    <t>Nguyễn Văn Luân</t>
  </si>
  <si>
    <t>Huỳnh Ngọc Hà</t>
  </si>
  <si>
    <t>7A7</t>
  </si>
  <si>
    <t>Phạm Thế Hòa</t>
  </si>
  <si>
    <t>Nguyễn Hồng Khanh</t>
  </si>
  <si>
    <t>Lương Minh Trí</t>
  </si>
  <si>
    <t>Nguyễn Văn Tấn Đạt</t>
  </si>
  <si>
    <t>7A8</t>
  </si>
  <si>
    <t>Hoàng Phi Long</t>
  </si>
  <si>
    <t>Nguyễn Thị Thảo</t>
  </si>
  <si>
    <t>Nguyễn Thị Bớt</t>
  </si>
  <si>
    <t>8A3</t>
  </si>
  <si>
    <t>Nguyễn Trung Hiếu</t>
  </si>
  <si>
    <t>Nguyễn Thị Kim Thoa</t>
  </si>
  <si>
    <t>Châu Thị Thúy Vân</t>
  </si>
  <si>
    <t>Vũ Kim Hiếu</t>
  </si>
  <si>
    <t>8A4</t>
  </si>
  <si>
    <t>Nguyễn Nhất Huy</t>
  </si>
  <si>
    <t>Nguyễn Minh Mẫn</t>
  </si>
  <si>
    <t>Huỳnh Thiên Phúc</t>
  </si>
  <si>
    <t>Đào Tấn Đặt</t>
  </si>
  <si>
    <t>8A5</t>
  </si>
  <si>
    <t>Nguyễn Thị Thúy Hằng</t>
  </si>
  <si>
    <t>Mai Trần Thế Huỳnh</t>
  </si>
  <si>
    <t>Mai Thị Tuyết Linh</t>
  </si>
  <si>
    <t>Phạm Minh Mẫn</t>
  </si>
  <si>
    <t>Nguyễn Bình Nguyên</t>
  </si>
  <si>
    <t>8A7</t>
  </si>
  <si>
    <t>9A3</t>
  </si>
  <si>
    <t>Lê Bảo Ngọc</t>
  </si>
  <si>
    <t>Lê Minh Nhựt</t>
  </si>
  <si>
    <t>Lê Tấn Phong</t>
  </si>
  <si>
    <t>Trần Thị Như Ý</t>
  </si>
  <si>
    <t>Miễn</t>
  </si>
  <si>
    <t>Nguyễn Minh Chí</t>
  </si>
  <si>
    <t>9A4</t>
  </si>
  <si>
    <t>Trần  Khương</t>
  </si>
  <si>
    <t>Hồ Thanh Danh</t>
  </si>
  <si>
    <t>9A5</t>
  </si>
  <si>
    <t>Đỗ Quốc Khang</t>
  </si>
  <si>
    <t>Phạm Văn Trí Thanh</t>
  </si>
  <si>
    <t>Nguyễn Võ Trường Thịnh</t>
  </si>
  <si>
    <t>Nguyễn Thanh Toàn</t>
  </si>
  <si>
    <t>Nguyễn Văn Mới</t>
  </si>
  <si>
    <t>9A6</t>
  </si>
  <si>
    <t>Lê Nhựt Tường</t>
  </si>
  <si>
    <t>Hoá</t>
  </si>
  <si>
    <t>TBM</t>
  </si>
  <si>
    <t>Bùi Thị Thuỳ Mỵ</t>
  </si>
  <si>
    <t>Nữ</t>
  </si>
  <si>
    <t>6.3</t>
  </si>
  <si>
    <t>5.5</t>
  </si>
  <si>
    <t>6.5</t>
  </si>
  <si>
    <t>6.8</t>
  </si>
  <si>
    <t>5.3</t>
  </si>
  <si>
    <t>4.5</t>
  </si>
  <si>
    <t>4.8</t>
  </si>
  <si>
    <t>2.3</t>
  </si>
  <si>
    <t>LL</t>
  </si>
  <si>
    <t>LB</t>
  </si>
  <si>
    <t>Ở lại lớp</t>
  </si>
  <si>
    <t>Tb</t>
  </si>
  <si>
    <t>Được lên lớp</t>
  </si>
  <si>
    <t>yếu</t>
  </si>
  <si>
    <t>X</t>
  </si>
  <si>
    <t>Tràm Chim, ngày 25 tháng 5 năm 2018</t>
  </si>
  <si>
    <t>Lập bảng</t>
  </si>
  <si>
    <t>Nguyễn Thị Hồng Nhung</t>
  </si>
  <si>
    <t>Duyệt của Hiệu trưởng</t>
  </si>
  <si>
    <t xml:space="preserve">DANH SÁCH HỌC SINH THI LẠI </t>
  </si>
  <si>
    <t>Năm học: 2017 - 2018</t>
  </si>
  <si>
    <t>Danh sách có 101/23 nữ (một trăm lẻ một) học sinh thi lại và 08/2 nữ (tám) học sinh ở lại./.</t>
  </si>
  <si>
    <t>Vắng</t>
  </si>
  <si>
    <t>5.4</t>
  </si>
  <si>
    <t>4.1</t>
  </si>
  <si>
    <t>5.0</t>
  </si>
  <si>
    <t>4.9</t>
  </si>
  <si>
    <t>4.2</t>
  </si>
  <si>
    <t>5.2</t>
  </si>
  <si>
    <t>4.6</t>
  </si>
  <si>
    <t>3.9</t>
  </si>
  <si>
    <t>5.1</t>
  </si>
  <si>
    <t>4.4</t>
  </si>
  <si>
    <t>5.6</t>
  </si>
  <si>
    <t>4.7</t>
  </si>
  <si>
    <t>4.3</t>
  </si>
  <si>
    <t>4.0</t>
  </si>
  <si>
    <t>5.7</t>
  </si>
  <si>
    <t>3.8</t>
  </si>
  <si>
    <t>6.4</t>
  </si>
  <si>
    <t>5.8</t>
  </si>
  <si>
    <t>3.2</t>
  </si>
  <si>
    <t>Ở lại lớp thẳng</t>
  </si>
  <si>
    <t>3.4</t>
  </si>
  <si>
    <t>3.1</t>
  </si>
  <si>
    <t>3.3</t>
  </si>
  <si>
    <t>2.8</t>
  </si>
  <si>
    <t>1.5</t>
  </si>
  <si>
    <t>Thi lại</t>
  </si>
  <si>
    <t>Kết quả</t>
  </si>
  <si>
    <t xml:space="preserve">DANH SÁCH HỌC Ở LẠI </t>
  </si>
  <si>
    <t xml:space="preserve">DANH SÁCH HỌC SINH LÊN LỚP SAU THI LẠI </t>
  </si>
  <si>
    <t>Lớp</t>
  </si>
  <si>
    <t>*Khối 6: 45/14, khối 7: 32/4, khối 8: 10/4, khối 9: 14/1 học sinh thi lại.</t>
  </si>
  <si>
    <t>*Khối 6: 3/0, khối 7: 1/1, khối 8: 4/1 học sinh ở lại thẳng.</t>
  </si>
  <si>
    <t>Danh sách có 37/11 nữ (ba mươi bảy) học sinh./.</t>
  </si>
  <si>
    <t>Danh sách có 72/14 nữ (bảy mươi hai) học sinh./.</t>
  </si>
  <si>
    <t>*Khối 6: 25/8, khối 7: 25/2, khối 8: 8/3, khối 9: 14/1 học sinh./.</t>
  </si>
  <si>
    <t>nghỉ quá 
45 ngày</t>
  </si>
  <si>
    <t>Ghi 
chú</t>
  </si>
  <si>
    <t>*Khối 6: 23/6, khối 7: 8/3, khối 8: 6/2 học sinh./.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</si>
</sst>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2"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Arial"/>
      <family val="0"/>
    </font>
    <font>
      <sz val="10"/>
      <name val="Times New Roman"/>
      <family val="0"/>
    </font>
    <font>
      <sz val="8"/>
      <color indexed="8"/>
      <name val="Times New Roman"/>
      <family val="1"/>
    </font>
    <font>
      <sz val="12"/>
      <color indexed="8"/>
      <name val="Arial"/>
      <family val="0"/>
    </font>
    <font>
      <b/>
      <u val="single"/>
      <sz val="12"/>
      <color indexed="8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4"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164" fontId="5" fillId="24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164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vertical="center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164" fontId="5" fillId="2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164" fontId="5" fillId="24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164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64" fontId="11" fillId="0" borderId="10" xfId="0" applyNumberFormat="1" applyFont="1" applyFill="1" applyBorder="1" applyAlignment="1" applyProtection="1">
      <alignment horizontal="center" vertical="center" wrapText="1"/>
      <protection/>
    </xf>
    <xf numFmtId="164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164" fontId="5" fillId="25" borderId="1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164" fontId="11" fillId="25" borderId="10" xfId="0" applyNumberFormat="1" applyFont="1" applyFill="1" applyBorder="1" applyAlignment="1" applyProtection="1">
      <alignment horizontal="center" vertical="center" wrapText="1"/>
      <protection/>
    </xf>
    <xf numFmtId="164" fontId="5" fillId="2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0</xdr:rowOff>
    </xdr:from>
    <xdr:to>
      <xdr:col>1</xdr:col>
      <xdr:colOff>857250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4191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0</xdr:rowOff>
    </xdr:from>
    <xdr:to>
      <xdr:col>1</xdr:col>
      <xdr:colOff>1247775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314325" y="419100"/>
          <a:ext cx="1276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3"/>
  <sheetViews>
    <sheetView zoomScalePageLayoutView="0" workbookViewId="0" topLeftCell="A1">
      <pane ySplit="6" topLeftCell="BM64" activePane="bottomLeft" state="frozen"/>
      <selection pane="topLeft" activeCell="A1" sqref="A1"/>
      <selection pane="bottomLeft" activeCell="O110" sqref="O110"/>
    </sheetView>
  </sheetViews>
  <sheetFormatPr defaultColWidth="9.140625" defaultRowHeight="16.5" customHeight="1"/>
  <cols>
    <col min="1" max="1" width="5.00390625" style="3" customWidth="1"/>
    <col min="2" max="2" width="21.421875" style="23" customWidth="1"/>
    <col min="3" max="3" width="11.00390625" style="23" hidden="1" customWidth="1"/>
    <col min="4" max="4" width="4.140625" style="2" customWidth="1"/>
    <col min="5" max="5" width="4.7109375" style="23" customWidth="1"/>
    <col min="6" max="6" width="4.7109375" style="3" customWidth="1"/>
    <col min="7" max="7" width="3.8515625" style="3" customWidth="1"/>
    <col min="8" max="8" width="4.8515625" style="3" customWidth="1"/>
    <col min="9" max="9" width="5.140625" style="3" customWidth="1"/>
    <col min="10" max="10" width="5.421875" style="3" customWidth="1"/>
    <col min="11" max="12" width="4.140625" style="3" customWidth="1"/>
    <col min="13" max="13" width="7.140625" style="3" customWidth="1"/>
    <col min="14" max="14" width="6.57421875" style="3" customWidth="1"/>
    <col min="15" max="15" width="6.421875" style="3" customWidth="1"/>
    <col min="16" max="16" width="4.140625" style="3" customWidth="1"/>
    <col min="17" max="17" width="5.00390625" style="3" customWidth="1"/>
    <col min="18" max="18" width="8.421875" style="3" customWidth="1"/>
    <col min="19" max="19" width="6.00390625" style="3" customWidth="1"/>
    <col min="20" max="20" width="6.140625" style="12" customWidth="1"/>
    <col min="21" max="21" width="6.421875" style="3" customWidth="1"/>
    <col min="22" max="22" width="14.28125" style="12" customWidth="1"/>
    <col min="23" max="23" width="6.8515625" style="12" customWidth="1"/>
    <col min="24" max="29" width="9.140625" style="3" customWidth="1"/>
    <col min="30" max="16384" width="9.140625" style="20" customWidth="1"/>
  </cols>
  <sheetData>
    <row r="1" spans="1:21" ht="16.5" customHeight="1">
      <c r="A1" s="84" t="s">
        <v>0</v>
      </c>
      <c r="B1" s="84"/>
      <c r="C1" s="84"/>
      <c r="D1" s="84"/>
      <c r="E1" s="84"/>
      <c r="F1" s="84"/>
      <c r="G1" s="84"/>
      <c r="I1" s="86" t="s">
        <v>178</v>
      </c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3" ht="16.5" customHeight="1">
      <c r="A2" s="89" t="s">
        <v>1</v>
      </c>
      <c r="B2" s="89"/>
      <c r="C2" s="89"/>
      <c r="D2" s="89"/>
      <c r="E2" s="89"/>
      <c r="F2" s="89"/>
      <c r="G2" s="89"/>
      <c r="H2" s="21"/>
      <c r="I2" s="86" t="s">
        <v>179</v>
      </c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22"/>
      <c r="W2" s="22"/>
    </row>
    <row r="3" ht="30" customHeight="1"/>
    <row r="4" spans="1:21" ht="16.5" customHeight="1" hidden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13"/>
      <c r="S4" s="13"/>
      <c r="T4" s="22"/>
      <c r="U4" s="13"/>
    </row>
    <row r="5" spans="1:17" ht="16.5" customHeight="1" hidden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</row>
    <row r="6" spans="1:29" s="4" customFormat="1" ht="31.5" customHeight="1">
      <c r="A6" s="9" t="s">
        <v>2</v>
      </c>
      <c r="B6" s="9" t="s">
        <v>3</v>
      </c>
      <c r="C6" s="17"/>
      <c r="D6" s="52" t="s">
        <v>158</v>
      </c>
      <c r="E6" s="5" t="s">
        <v>211</v>
      </c>
      <c r="F6" s="5" t="s">
        <v>4</v>
      </c>
      <c r="G6" s="5" t="s">
        <v>5</v>
      </c>
      <c r="H6" s="5" t="s">
        <v>155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156</v>
      </c>
      <c r="T6" s="5" t="s">
        <v>16</v>
      </c>
      <c r="U6" s="5" t="s">
        <v>17</v>
      </c>
      <c r="V6" s="18" t="s">
        <v>208</v>
      </c>
      <c r="W6" s="19" t="s">
        <v>18</v>
      </c>
      <c r="X6" s="1"/>
      <c r="Y6" s="1"/>
      <c r="Z6" s="1"/>
      <c r="AA6" s="1"/>
      <c r="AB6" s="1"/>
      <c r="AC6" s="1"/>
    </row>
    <row r="7" spans="1:25" ht="16.5" customHeight="1">
      <c r="A7" s="25">
        <v>1</v>
      </c>
      <c r="B7" s="26" t="s">
        <v>22</v>
      </c>
      <c r="C7" s="51"/>
      <c r="D7" s="7"/>
      <c r="E7" s="25" t="s">
        <v>72</v>
      </c>
      <c r="F7" s="27">
        <v>4</v>
      </c>
      <c r="G7" s="28">
        <v>6.2</v>
      </c>
      <c r="H7" s="28"/>
      <c r="I7" s="28">
        <v>5.8</v>
      </c>
      <c r="J7" s="27">
        <v>4.6</v>
      </c>
      <c r="K7" s="28">
        <v>5.1</v>
      </c>
      <c r="L7" s="28">
        <v>5.7</v>
      </c>
      <c r="M7" s="28">
        <v>5.1</v>
      </c>
      <c r="N7" s="28">
        <v>6</v>
      </c>
      <c r="O7" s="28">
        <v>6.3</v>
      </c>
      <c r="P7" s="25" t="s">
        <v>19</v>
      </c>
      <c r="Q7" s="25" t="s">
        <v>19</v>
      </c>
      <c r="R7" s="25" t="s">
        <v>19</v>
      </c>
      <c r="S7" s="25" t="s">
        <v>182</v>
      </c>
      <c r="T7" s="29" t="str">
        <f>IF(AND(S7&gt;=5,OR(F7&gt;=5,J7&gt;=5),Q7="Đ",P7="Đ",R7="Đ",G7&gt;=3.5,I7&gt;=3.5,K7&gt;=3.5,L7&gt;=3.5,M7&gt;=3.5,N7&gt;=3.5,O7&gt;=3.5),"TB",IF(AND(S7&gt;=6.5,OR(F7&gt;=6.5,J7&gt;=6.5),P7="Đ",Q7="Đ",R7="Đ",G7&gt;=5,H7&gt;=5,I7&gt;=5,K7&gt;=5,L7&gt;=5,N7&gt;=5,O7&gt;=5),"kha",IF(AND(S7&gt;=8,OR(F7&gt;=8,J7&gt;=8),P7="Đ",Q7="Đ",R7="Đ",G7&gt;=6.5,H7&gt;=6.5,I7&gt;=6.5,K7&gt;=6.5,L7&gt;=6.5,N7&gt;=6.5,O7&gt;=6.5),"Giỏi","yếu")))</f>
        <v>yếu</v>
      </c>
      <c r="U7" s="25" t="s">
        <v>20</v>
      </c>
      <c r="V7" s="30" t="s">
        <v>207</v>
      </c>
      <c r="W7" s="31"/>
      <c r="X7" s="3">
        <v>1</v>
      </c>
      <c r="Y7" s="3">
        <v>6</v>
      </c>
    </row>
    <row r="8" spans="1:25" ht="16.5" customHeight="1">
      <c r="A8" s="25">
        <v>2</v>
      </c>
      <c r="B8" s="26" t="s">
        <v>24</v>
      </c>
      <c r="C8" s="51"/>
      <c r="D8" s="7"/>
      <c r="E8" s="25" t="s">
        <v>72</v>
      </c>
      <c r="F8" s="27">
        <v>3.5</v>
      </c>
      <c r="G8" s="28">
        <v>5</v>
      </c>
      <c r="H8" s="28"/>
      <c r="I8" s="28">
        <v>5.1</v>
      </c>
      <c r="J8" s="27">
        <v>3.8</v>
      </c>
      <c r="K8" s="27">
        <v>3.7</v>
      </c>
      <c r="L8" s="27">
        <v>4.2</v>
      </c>
      <c r="M8" s="27">
        <v>4.4</v>
      </c>
      <c r="N8" s="28">
        <v>5.2</v>
      </c>
      <c r="O8" s="28">
        <v>5.5</v>
      </c>
      <c r="P8" s="25" t="s">
        <v>19</v>
      </c>
      <c r="Q8" s="25" t="s">
        <v>19</v>
      </c>
      <c r="R8" s="25" t="s">
        <v>19</v>
      </c>
      <c r="S8" s="25" t="s">
        <v>164</v>
      </c>
      <c r="T8" s="29" t="str">
        <f aca="true" t="shared" si="0" ref="T8:T14">IF(AND(S8&gt;=5,OR(F8&gt;=5,J8&gt;=5),Q8="Đ",P8="Đ",R8="Đ",G8&gt;=3.5,I8&gt;=3.5,K8&gt;=3.5,L8&gt;=3.5,M8&gt;=3.5,N8&gt;=3.5,O8&gt;=3.5),"TB",IF(AND(S8&gt;=6.5,OR(F8&gt;=6.5,J8&gt;=6.5),P8="Đ",Q8="Đ",R8="Đ",G8&gt;=5,H8&gt;=5,I8&gt;=5,K8&gt;=5,L8&gt;=5,N8&gt;=5,O8&gt;=5),"kha",IF(AND(S8&gt;=8,OR(F8&gt;=8,J8&gt;=8),P8="Đ",Q8="Đ",R8="Đ",G8&gt;=6.5,H8&gt;=6.5,I8&gt;=6.5,K8&gt;=6.5,L8&gt;=6.5,N8&gt;=6.5,O8&gt;=6.5),"Giỏi","yếu")))</f>
        <v>yếu</v>
      </c>
      <c r="U8" s="25" t="s">
        <v>20</v>
      </c>
      <c r="V8" s="30" t="s">
        <v>207</v>
      </c>
      <c r="W8" s="31"/>
      <c r="X8" s="3">
        <v>2</v>
      </c>
      <c r="Y8" s="3">
        <v>6</v>
      </c>
    </row>
    <row r="9" spans="1:25" ht="16.5" customHeight="1">
      <c r="A9" s="25">
        <v>3</v>
      </c>
      <c r="B9" s="26" t="s">
        <v>25</v>
      </c>
      <c r="C9" s="51"/>
      <c r="D9" s="7"/>
      <c r="E9" s="25" t="s">
        <v>72</v>
      </c>
      <c r="F9" s="27">
        <v>2.6</v>
      </c>
      <c r="G9" s="27">
        <v>4.7</v>
      </c>
      <c r="H9" s="28"/>
      <c r="I9" s="28">
        <v>5</v>
      </c>
      <c r="J9" s="27">
        <v>3.2</v>
      </c>
      <c r="K9" s="27">
        <v>3.6</v>
      </c>
      <c r="L9" s="27">
        <v>4</v>
      </c>
      <c r="M9" s="27">
        <v>4.8</v>
      </c>
      <c r="N9" s="27">
        <v>4.6</v>
      </c>
      <c r="O9" s="27">
        <v>4.5</v>
      </c>
      <c r="P9" s="25" t="s">
        <v>19</v>
      </c>
      <c r="Q9" s="25" t="s">
        <v>19</v>
      </c>
      <c r="R9" s="25" t="s">
        <v>19</v>
      </c>
      <c r="S9" s="25" t="s">
        <v>183</v>
      </c>
      <c r="T9" s="29" t="str">
        <f t="shared" si="0"/>
        <v>yếu</v>
      </c>
      <c r="U9" s="25" t="s">
        <v>20</v>
      </c>
      <c r="V9" s="30" t="s">
        <v>207</v>
      </c>
      <c r="W9" s="31"/>
      <c r="X9" s="3">
        <v>3</v>
      </c>
      <c r="Y9" s="3">
        <v>6</v>
      </c>
    </row>
    <row r="10" spans="1:25" ht="16.5" customHeight="1">
      <c r="A10" s="25">
        <v>4</v>
      </c>
      <c r="B10" s="26" t="s">
        <v>26</v>
      </c>
      <c r="C10" s="51"/>
      <c r="D10" s="7"/>
      <c r="E10" s="25" t="s">
        <v>72</v>
      </c>
      <c r="F10" s="27">
        <v>4.1</v>
      </c>
      <c r="G10" s="28">
        <v>6</v>
      </c>
      <c r="H10" s="28"/>
      <c r="I10" s="28">
        <v>5.8</v>
      </c>
      <c r="J10" s="27">
        <v>4.8</v>
      </c>
      <c r="K10" s="28">
        <v>5.1</v>
      </c>
      <c r="L10" s="28">
        <v>5</v>
      </c>
      <c r="M10" s="28">
        <v>5</v>
      </c>
      <c r="N10" s="28">
        <v>6.3</v>
      </c>
      <c r="O10" s="28">
        <v>5.4</v>
      </c>
      <c r="P10" s="25" t="s">
        <v>19</v>
      </c>
      <c r="Q10" s="25" t="s">
        <v>19</v>
      </c>
      <c r="R10" s="25" t="s">
        <v>19</v>
      </c>
      <c r="S10" s="25" t="s">
        <v>163</v>
      </c>
      <c r="T10" s="29" t="str">
        <f t="shared" si="0"/>
        <v>yếu</v>
      </c>
      <c r="U10" s="25" t="s">
        <v>21</v>
      </c>
      <c r="V10" s="30" t="s">
        <v>207</v>
      </c>
      <c r="W10" s="31"/>
      <c r="X10" s="3">
        <v>4</v>
      </c>
      <c r="Y10" s="3">
        <v>6</v>
      </c>
    </row>
    <row r="11" spans="1:25" ht="16.5" customHeight="1">
      <c r="A11" s="25">
        <v>5</v>
      </c>
      <c r="B11" s="26" t="s">
        <v>27</v>
      </c>
      <c r="C11" s="51"/>
      <c r="D11" s="7"/>
      <c r="E11" s="25" t="s">
        <v>72</v>
      </c>
      <c r="F11" s="28">
        <v>4.2</v>
      </c>
      <c r="G11" s="28">
        <v>4.8</v>
      </c>
      <c r="H11" s="28"/>
      <c r="I11" s="28">
        <v>6.1</v>
      </c>
      <c r="J11" s="27">
        <v>4.3</v>
      </c>
      <c r="K11" s="28">
        <v>3.9</v>
      </c>
      <c r="L11" s="28">
        <v>5.1</v>
      </c>
      <c r="M11" s="28">
        <v>4.6</v>
      </c>
      <c r="N11" s="28">
        <v>6.4</v>
      </c>
      <c r="O11" s="28">
        <v>5.6</v>
      </c>
      <c r="P11" s="25" t="s">
        <v>19</v>
      </c>
      <c r="Q11" s="25" t="s">
        <v>19</v>
      </c>
      <c r="R11" s="25" t="s">
        <v>19</v>
      </c>
      <c r="S11" s="25" t="s">
        <v>184</v>
      </c>
      <c r="T11" s="29" t="str">
        <f t="shared" si="0"/>
        <v>yếu</v>
      </c>
      <c r="U11" s="25" t="s">
        <v>20</v>
      </c>
      <c r="V11" s="30" t="s">
        <v>207</v>
      </c>
      <c r="W11" s="31"/>
      <c r="X11" s="3">
        <v>5</v>
      </c>
      <c r="Y11" s="3">
        <v>6</v>
      </c>
    </row>
    <row r="12" spans="1:25" ht="16.5" customHeight="1">
      <c r="A12" s="25">
        <v>6</v>
      </c>
      <c r="B12" s="26" t="s">
        <v>28</v>
      </c>
      <c r="C12" s="51"/>
      <c r="D12" s="53"/>
      <c r="E12" s="25" t="s">
        <v>72</v>
      </c>
      <c r="F12" s="27">
        <v>3.4</v>
      </c>
      <c r="G12" s="28">
        <v>6.2</v>
      </c>
      <c r="H12" s="28"/>
      <c r="I12" s="28">
        <v>5</v>
      </c>
      <c r="J12" s="27">
        <v>3.8</v>
      </c>
      <c r="K12" s="27">
        <v>3.8</v>
      </c>
      <c r="L12" s="28">
        <v>5.2</v>
      </c>
      <c r="M12" s="28">
        <v>5.1</v>
      </c>
      <c r="N12" s="28">
        <v>6.3</v>
      </c>
      <c r="O12" s="28">
        <v>5.4</v>
      </c>
      <c r="P12" s="25" t="s">
        <v>19</v>
      </c>
      <c r="Q12" s="25" t="s">
        <v>19</v>
      </c>
      <c r="R12" s="25" t="s">
        <v>19</v>
      </c>
      <c r="S12" s="25" t="s">
        <v>185</v>
      </c>
      <c r="T12" s="29" t="str">
        <f t="shared" si="0"/>
        <v>yếu</v>
      </c>
      <c r="U12" s="25" t="s">
        <v>20</v>
      </c>
      <c r="V12" s="30" t="s">
        <v>207</v>
      </c>
      <c r="W12" s="31"/>
      <c r="X12" s="3">
        <v>6</v>
      </c>
      <c r="Y12" s="3">
        <v>6</v>
      </c>
    </row>
    <row r="13" spans="1:25" ht="16.5" customHeight="1">
      <c r="A13" s="25">
        <v>7</v>
      </c>
      <c r="B13" s="26" t="s">
        <v>29</v>
      </c>
      <c r="C13" s="51"/>
      <c r="D13" s="7"/>
      <c r="E13" s="25" t="s">
        <v>72</v>
      </c>
      <c r="F13" s="27">
        <v>4</v>
      </c>
      <c r="G13" s="28">
        <v>5.8</v>
      </c>
      <c r="H13" s="28"/>
      <c r="I13" s="28">
        <v>5.3</v>
      </c>
      <c r="J13" s="28">
        <v>5</v>
      </c>
      <c r="K13" s="27">
        <v>2.9</v>
      </c>
      <c r="L13" s="28">
        <v>5</v>
      </c>
      <c r="M13" s="28">
        <v>4.9</v>
      </c>
      <c r="N13" s="28">
        <v>5.2</v>
      </c>
      <c r="O13" s="28">
        <v>5.8</v>
      </c>
      <c r="P13" s="25" t="s">
        <v>19</v>
      </c>
      <c r="Q13" s="25" t="s">
        <v>19</v>
      </c>
      <c r="R13" s="25" t="s">
        <v>19</v>
      </c>
      <c r="S13" s="25" t="s">
        <v>185</v>
      </c>
      <c r="T13" s="29" t="str">
        <f t="shared" si="0"/>
        <v>yếu</v>
      </c>
      <c r="U13" s="25" t="s">
        <v>21</v>
      </c>
      <c r="V13" s="30" t="s">
        <v>207</v>
      </c>
      <c r="W13" s="31"/>
      <c r="X13" s="3">
        <v>7</v>
      </c>
      <c r="Y13" s="3">
        <v>6</v>
      </c>
    </row>
    <row r="14" spans="1:25" ht="16.5" customHeight="1">
      <c r="A14" s="25">
        <v>8</v>
      </c>
      <c r="B14" s="26" t="s">
        <v>30</v>
      </c>
      <c r="C14" s="51"/>
      <c r="D14" s="7"/>
      <c r="E14" s="25" t="s">
        <v>73</v>
      </c>
      <c r="F14" s="27">
        <v>2.5</v>
      </c>
      <c r="G14" s="27">
        <v>3.9</v>
      </c>
      <c r="H14" s="28"/>
      <c r="I14" s="28">
        <v>5.5</v>
      </c>
      <c r="J14" s="27">
        <v>3.2</v>
      </c>
      <c r="K14" s="27">
        <v>3.6</v>
      </c>
      <c r="L14" s="28">
        <v>5</v>
      </c>
      <c r="M14" s="27">
        <v>4.4</v>
      </c>
      <c r="N14" s="27">
        <v>4.6</v>
      </c>
      <c r="O14" s="28">
        <v>5</v>
      </c>
      <c r="P14" s="25" t="s">
        <v>19</v>
      </c>
      <c r="Q14" s="25" t="s">
        <v>19</v>
      </c>
      <c r="R14" s="25" t="s">
        <v>19</v>
      </c>
      <c r="S14" s="25" t="s">
        <v>186</v>
      </c>
      <c r="T14" s="29" t="str">
        <f t="shared" si="0"/>
        <v>yếu</v>
      </c>
      <c r="U14" s="25" t="s">
        <v>21</v>
      </c>
      <c r="V14" s="30" t="s">
        <v>207</v>
      </c>
      <c r="W14" s="31"/>
      <c r="X14" s="3">
        <v>8</v>
      </c>
      <c r="Y14" s="3">
        <v>6</v>
      </c>
    </row>
    <row r="15" spans="1:25" ht="16.5" customHeight="1">
      <c r="A15" s="25">
        <v>9</v>
      </c>
      <c r="B15" s="26" t="s">
        <v>31</v>
      </c>
      <c r="C15" s="51"/>
      <c r="D15" s="7"/>
      <c r="E15" s="25" t="s">
        <v>73</v>
      </c>
      <c r="F15" s="27">
        <v>3.3</v>
      </c>
      <c r="G15" s="28">
        <v>4.5</v>
      </c>
      <c r="H15" s="28"/>
      <c r="I15" s="28">
        <v>5.3</v>
      </c>
      <c r="J15" s="28">
        <v>5.8</v>
      </c>
      <c r="K15" s="28">
        <v>4.2</v>
      </c>
      <c r="L15" s="28">
        <v>6</v>
      </c>
      <c r="M15" s="28">
        <v>5</v>
      </c>
      <c r="N15" s="28">
        <v>6.5</v>
      </c>
      <c r="O15" s="28">
        <v>6</v>
      </c>
      <c r="P15" s="25" t="s">
        <v>19</v>
      </c>
      <c r="Q15" s="25" t="s">
        <v>19</v>
      </c>
      <c r="R15" s="25" t="s">
        <v>19</v>
      </c>
      <c r="S15" s="25" t="s">
        <v>187</v>
      </c>
      <c r="T15" s="29" t="s">
        <v>172</v>
      </c>
      <c r="U15" s="25" t="s">
        <v>20</v>
      </c>
      <c r="V15" s="30" t="s">
        <v>207</v>
      </c>
      <c r="W15" s="31"/>
      <c r="X15" s="3">
        <v>9</v>
      </c>
      <c r="Y15" s="3">
        <v>6</v>
      </c>
    </row>
    <row r="16" spans="1:25" ht="16.5" customHeight="1">
      <c r="A16" s="25">
        <v>10</v>
      </c>
      <c r="B16" s="26" t="s">
        <v>32</v>
      </c>
      <c r="C16" s="51"/>
      <c r="D16" s="7" t="s">
        <v>173</v>
      </c>
      <c r="E16" s="25" t="s">
        <v>73</v>
      </c>
      <c r="F16" s="28">
        <v>5</v>
      </c>
      <c r="G16" s="27">
        <v>3.7</v>
      </c>
      <c r="H16" s="28"/>
      <c r="I16" s="28">
        <v>5.5</v>
      </c>
      <c r="J16" s="27">
        <v>4.4</v>
      </c>
      <c r="K16" s="27">
        <v>3.8</v>
      </c>
      <c r="L16" s="28">
        <v>5</v>
      </c>
      <c r="M16" s="28">
        <v>5.1</v>
      </c>
      <c r="N16" s="28">
        <v>4.9</v>
      </c>
      <c r="O16" s="28">
        <v>6.2</v>
      </c>
      <c r="P16" s="25" t="s">
        <v>19</v>
      </c>
      <c r="Q16" s="25" t="s">
        <v>19</v>
      </c>
      <c r="R16" s="25" t="s">
        <v>19</v>
      </c>
      <c r="S16" s="25" t="s">
        <v>165</v>
      </c>
      <c r="T16" s="29" t="s">
        <v>172</v>
      </c>
      <c r="U16" s="25" t="s">
        <v>20</v>
      </c>
      <c r="V16" s="30" t="s">
        <v>207</v>
      </c>
      <c r="W16" s="31"/>
      <c r="X16" s="3">
        <v>10</v>
      </c>
      <c r="Y16" s="3">
        <v>6</v>
      </c>
    </row>
    <row r="17" spans="1:25" ht="16.5" customHeight="1">
      <c r="A17" s="25">
        <v>11</v>
      </c>
      <c r="B17" s="26" t="s">
        <v>33</v>
      </c>
      <c r="C17" s="51"/>
      <c r="D17" s="7" t="s">
        <v>173</v>
      </c>
      <c r="E17" s="25" t="s">
        <v>73</v>
      </c>
      <c r="F17" s="27">
        <v>3.4</v>
      </c>
      <c r="G17" s="28">
        <v>5.2</v>
      </c>
      <c r="H17" s="28"/>
      <c r="I17" s="28">
        <v>5.6</v>
      </c>
      <c r="J17" s="28">
        <v>5.2</v>
      </c>
      <c r="K17" s="28">
        <v>4.2</v>
      </c>
      <c r="L17" s="28">
        <v>5.4</v>
      </c>
      <c r="M17" s="28">
        <v>4.9</v>
      </c>
      <c r="N17" s="28">
        <v>6.7</v>
      </c>
      <c r="O17" s="28">
        <v>6.5</v>
      </c>
      <c r="P17" s="25" t="s">
        <v>19</v>
      </c>
      <c r="Q17" s="25" t="s">
        <v>19</v>
      </c>
      <c r="R17" s="25" t="s">
        <v>19</v>
      </c>
      <c r="S17" s="25" t="s">
        <v>187</v>
      </c>
      <c r="T17" s="29" t="s">
        <v>172</v>
      </c>
      <c r="U17" s="25" t="s">
        <v>20</v>
      </c>
      <c r="V17" s="30" t="s">
        <v>207</v>
      </c>
      <c r="W17" s="31"/>
      <c r="X17" s="3">
        <v>11</v>
      </c>
      <c r="Y17" s="3">
        <v>6</v>
      </c>
    </row>
    <row r="18" spans="1:25" ht="16.5" customHeight="1">
      <c r="A18" s="25">
        <v>12</v>
      </c>
      <c r="B18" s="26" t="s">
        <v>34</v>
      </c>
      <c r="C18" s="51"/>
      <c r="D18" s="7"/>
      <c r="E18" s="25" t="s">
        <v>73</v>
      </c>
      <c r="F18" s="27">
        <v>3.5</v>
      </c>
      <c r="G18" s="28">
        <v>5</v>
      </c>
      <c r="H18" s="28"/>
      <c r="I18" s="28">
        <v>6.6</v>
      </c>
      <c r="J18" s="27">
        <v>4.4</v>
      </c>
      <c r="K18" s="28">
        <v>5</v>
      </c>
      <c r="L18" s="28">
        <v>5.1</v>
      </c>
      <c r="M18" s="28">
        <v>5</v>
      </c>
      <c r="N18" s="28">
        <v>6.1</v>
      </c>
      <c r="O18" s="28">
        <v>5.7</v>
      </c>
      <c r="P18" s="25" t="s">
        <v>19</v>
      </c>
      <c r="Q18" s="25" t="s">
        <v>19</v>
      </c>
      <c r="R18" s="25" t="s">
        <v>19</v>
      </c>
      <c r="S18" s="25" t="s">
        <v>187</v>
      </c>
      <c r="T18" s="29" t="s">
        <v>172</v>
      </c>
      <c r="U18" s="25" t="s">
        <v>21</v>
      </c>
      <c r="V18" s="30" t="s">
        <v>207</v>
      </c>
      <c r="W18" s="31"/>
      <c r="X18" s="3">
        <v>12</v>
      </c>
      <c r="Y18" s="3">
        <v>6</v>
      </c>
    </row>
    <row r="19" spans="1:25" ht="16.5" customHeight="1">
      <c r="A19" s="25">
        <v>13</v>
      </c>
      <c r="B19" s="26" t="s">
        <v>35</v>
      </c>
      <c r="C19" s="51"/>
      <c r="D19" s="7"/>
      <c r="E19" s="25" t="s">
        <v>73</v>
      </c>
      <c r="F19" s="27">
        <v>3</v>
      </c>
      <c r="G19" s="27">
        <v>4.5</v>
      </c>
      <c r="H19" s="28"/>
      <c r="I19" s="28">
        <v>6.1</v>
      </c>
      <c r="J19" s="27">
        <v>4.1</v>
      </c>
      <c r="K19" s="28">
        <v>3.7</v>
      </c>
      <c r="L19" s="28">
        <v>5.7</v>
      </c>
      <c r="M19" s="28">
        <v>4.3</v>
      </c>
      <c r="N19" s="27">
        <v>4.7</v>
      </c>
      <c r="O19" s="28">
        <v>5.4</v>
      </c>
      <c r="P19" s="25" t="s">
        <v>19</v>
      </c>
      <c r="Q19" s="38" t="s">
        <v>36</v>
      </c>
      <c r="R19" s="25" t="s">
        <v>19</v>
      </c>
      <c r="S19" s="25" t="s">
        <v>188</v>
      </c>
      <c r="T19" s="29" t="s">
        <v>172</v>
      </c>
      <c r="U19" s="25" t="s">
        <v>20</v>
      </c>
      <c r="V19" s="30" t="s">
        <v>207</v>
      </c>
      <c r="W19" s="31"/>
      <c r="X19" s="3">
        <v>13</v>
      </c>
      <c r="Y19" s="3">
        <v>6</v>
      </c>
    </row>
    <row r="20" spans="1:25" ht="16.5" customHeight="1">
      <c r="A20" s="25">
        <v>14</v>
      </c>
      <c r="B20" s="26" t="s">
        <v>37</v>
      </c>
      <c r="C20" s="51"/>
      <c r="D20" s="7"/>
      <c r="E20" s="25" t="s">
        <v>73</v>
      </c>
      <c r="F20" s="27">
        <v>4</v>
      </c>
      <c r="G20" s="28">
        <v>4.7</v>
      </c>
      <c r="H20" s="28"/>
      <c r="I20" s="28">
        <v>5.5</v>
      </c>
      <c r="J20" s="27">
        <v>3.4</v>
      </c>
      <c r="K20" s="27">
        <v>4</v>
      </c>
      <c r="L20" s="28">
        <v>5.6</v>
      </c>
      <c r="M20" s="28">
        <v>5</v>
      </c>
      <c r="N20" s="28">
        <v>6.2</v>
      </c>
      <c r="O20" s="28">
        <v>5</v>
      </c>
      <c r="P20" s="25" t="s">
        <v>19</v>
      </c>
      <c r="Q20" s="25" t="s">
        <v>19</v>
      </c>
      <c r="R20" s="25" t="s">
        <v>19</v>
      </c>
      <c r="S20" s="25" t="s">
        <v>165</v>
      </c>
      <c r="T20" s="29" t="s">
        <v>172</v>
      </c>
      <c r="U20" s="25" t="s">
        <v>20</v>
      </c>
      <c r="V20" s="30" t="s">
        <v>207</v>
      </c>
      <c r="W20" s="31"/>
      <c r="X20" s="3">
        <v>14</v>
      </c>
      <c r="Y20" s="3">
        <v>6</v>
      </c>
    </row>
    <row r="21" spans="1:25" ht="16.5" customHeight="1">
      <c r="A21" s="25">
        <v>15</v>
      </c>
      <c r="B21" s="26" t="s">
        <v>38</v>
      </c>
      <c r="C21" s="51"/>
      <c r="D21" s="7"/>
      <c r="E21" s="25" t="s">
        <v>74</v>
      </c>
      <c r="F21" s="27">
        <v>2.1</v>
      </c>
      <c r="G21" s="27">
        <v>3</v>
      </c>
      <c r="H21" s="28"/>
      <c r="I21" s="27">
        <v>4.5</v>
      </c>
      <c r="J21" s="27">
        <v>3.4</v>
      </c>
      <c r="K21" s="27">
        <v>3.7</v>
      </c>
      <c r="L21" s="28">
        <v>5</v>
      </c>
      <c r="M21" s="27">
        <v>4.2</v>
      </c>
      <c r="N21" s="27">
        <v>4.1</v>
      </c>
      <c r="O21" s="28">
        <v>5.2</v>
      </c>
      <c r="P21" s="25" t="s">
        <v>19</v>
      </c>
      <c r="Q21" s="25" t="s">
        <v>19</v>
      </c>
      <c r="R21" s="25" t="s">
        <v>19</v>
      </c>
      <c r="S21" s="25" t="s">
        <v>189</v>
      </c>
      <c r="T21" s="29" t="s">
        <v>172</v>
      </c>
      <c r="U21" s="25" t="s">
        <v>21</v>
      </c>
      <c r="V21" s="30" t="s">
        <v>207</v>
      </c>
      <c r="W21" s="31"/>
      <c r="X21" s="3">
        <v>15</v>
      </c>
      <c r="Y21" s="3">
        <v>6</v>
      </c>
    </row>
    <row r="22" spans="1:25" ht="16.5" customHeight="1">
      <c r="A22" s="25">
        <v>16</v>
      </c>
      <c r="B22" s="26" t="s">
        <v>39</v>
      </c>
      <c r="C22" s="51"/>
      <c r="D22" s="7" t="s">
        <v>173</v>
      </c>
      <c r="E22" s="25" t="s">
        <v>74</v>
      </c>
      <c r="F22" s="27">
        <v>3.7</v>
      </c>
      <c r="G22" s="28">
        <v>4.7</v>
      </c>
      <c r="H22" s="28"/>
      <c r="I22" s="28">
        <v>6.2</v>
      </c>
      <c r="J22" s="27">
        <v>4.2</v>
      </c>
      <c r="K22" s="28">
        <v>5.4</v>
      </c>
      <c r="L22" s="28">
        <v>5.1</v>
      </c>
      <c r="M22" s="28">
        <v>5</v>
      </c>
      <c r="N22" s="28">
        <v>5.1</v>
      </c>
      <c r="O22" s="28">
        <v>6.1</v>
      </c>
      <c r="P22" s="25" t="s">
        <v>19</v>
      </c>
      <c r="Q22" s="25" t="s">
        <v>19</v>
      </c>
      <c r="R22" s="25" t="s">
        <v>19</v>
      </c>
      <c r="S22" s="25" t="s">
        <v>190</v>
      </c>
      <c r="T22" s="29" t="s">
        <v>172</v>
      </c>
      <c r="U22" s="25" t="s">
        <v>20</v>
      </c>
      <c r="V22" s="30" t="s">
        <v>207</v>
      </c>
      <c r="W22" s="31"/>
      <c r="X22" s="3">
        <v>16</v>
      </c>
      <c r="Y22" s="3">
        <v>6</v>
      </c>
    </row>
    <row r="23" spans="1:25" ht="16.5" customHeight="1">
      <c r="A23" s="25">
        <v>17</v>
      </c>
      <c r="B23" s="26" t="s">
        <v>157</v>
      </c>
      <c r="C23" s="51"/>
      <c r="D23" s="7" t="s">
        <v>173</v>
      </c>
      <c r="E23" s="25" t="s">
        <v>74</v>
      </c>
      <c r="F23" s="27">
        <v>2.9</v>
      </c>
      <c r="G23" s="27">
        <v>4.6</v>
      </c>
      <c r="H23" s="28"/>
      <c r="I23" s="28">
        <v>5.3</v>
      </c>
      <c r="J23" s="27">
        <v>4.1</v>
      </c>
      <c r="K23" s="27">
        <v>3.7</v>
      </c>
      <c r="L23" s="28">
        <v>5</v>
      </c>
      <c r="M23" s="28">
        <v>4.8</v>
      </c>
      <c r="N23" s="27">
        <v>3.6</v>
      </c>
      <c r="O23" s="28">
        <v>5.4</v>
      </c>
      <c r="P23" s="25" t="s">
        <v>19</v>
      </c>
      <c r="Q23" s="25" t="s">
        <v>19</v>
      </c>
      <c r="R23" s="25" t="s">
        <v>19</v>
      </c>
      <c r="S23" s="25" t="s">
        <v>191</v>
      </c>
      <c r="T23" s="29" t="s">
        <v>172</v>
      </c>
      <c r="U23" s="25" t="s">
        <v>21</v>
      </c>
      <c r="V23" s="30" t="s">
        <v>207</v>
      </c>
      <c r="W23" s="31"/>
      <c r="X23" s="3">
        <v>17</v>
      </c>
      <c r="Y23" s="3">
        <v>6</v>
      </c>
    </row>
    <row r="24" spans="1:25" ht="16.5" customHeight="1">
      <c r="A24" s="25">
        <v>18</v>
      </c>
      <c r="B24" s="26" t="s">
        <v>40</v>
      </c>
      <c r="C24" s="51"/>
      <c r="D24" s="7" t="s">
        <v>173</v>
      </c>
      <c r="E24" s="25" t="s">
        <v>74</v>
      </c>
      <c r="F24" s="27">
        <v>3.9</v>
      </c>
      <c r="G24" s="28">
        <v>4.8</v>
      </c>
      <c r="H24" s="28"/>
      <c r="I24" s="28">
        <v>6.2</v>
      </c>
      <c r="J24" s="27">
        <v>4.5</v>
      </c>
      <c r="K24" s="28">
        <v>5.1</v>
      </c>
      <c r="L24" s="28">
        <v>4.3</v>
      </c>
      <c r="M24" s="28">
        <v>4.6</v>
      </c>
      <c r="N24" s="28">
        <v>6.1</v>
      </c>
      <c r="O24" s="28">
        <v>6.2</v>
      </c>
      <c r="P24" s="25" t="s">
        <v>19</v>
      </c>
      <c r="Q24" s="25" t="s">
        <v>19</v>
      </c>
      <c r="R24" s="25" t="s">
        <v>19</v>
      </c>
      <c r="S24" s="25" t="s">
        <v>190</v>
      </c>
      <c r="T24" s="29" t="s">
        <v>172</v>
      </c>
      <c r="U24" s="25" t="s">
        <v>20</v>
      </c>
      <c r="V24" s="30" t="s">
        <v>207</v>
      </c>
      <c r="W24" s="31"/>
      <c r="X24" s="3">
        <v>18</v>
      </c>
      <c r="Y24" s="3">
        <v>6</v>
      </c>
    </row>
    <row r="25" spans="1:25" ht="16.5" customHeight="1">
      <c r="A25" s="25">
        <v>19</v>
      </c>
      <c r="B25" s="26" t="s">
        <v>41</v>
      </c>
      <c r="C25" s="51"/>
      <c r="D25" s="7"/>
      <c r="E25" s="25" t="s">
        <v>74</v>
      </c>
      <c r="F25" s="27">
        <v>3.7</v>
      </c>
      <c r="G25" s="27">
        <v>4.1</v>
      </c>
      <c r="H25" s="28"/>
      <c r="I25" s="28">
        <v>5.6</v>
      </c>
      <c r="J25" s="27">
        <v>3.3</v>
      </c>
      <c r="K25" s="27">
        <v>4.1</v>
      </c>
      <c r="L25" s="27">
        <v>4.3</v>
      </c>
      <c r="M25" s="28">
        <v>4.8</v>
      </c>
      <c r="N25" s="27">
        <v>4.3</v>
      </c>
      <c r="O25" s="28">
        <v>5.2</v>
      </c>
      <c r="P25" s="25" t="s">
        <v>19</v>
      </c>
      <c r="Q25" s="25" t="s">
        <v>19</v>
      </c>
      <c r="R25" s="25" t="s">
        <v>19</v>
      </c>
      <c r="S25" s="25" t="s">
        <v>191</v>
      </c>
      <c r="T25" s="29" t="s">
        <v>172</v>
      </c>
      <c r="U25" s="25" t="s">
        <v>21</v>
      </c>
      <c r="V25" s="30" t="s">
        <v>207</v>
      </c>
      <c r="W25" s="31"/>
      <c r="X25" s="3">
        <v>19</v>
      </c>
      <c r="Y25" s="3">
        <v>6</v>
      </c>
    </row>
    <row r="26" spans="1:25" ht="16.5" customHeight="1">
      <c r="A26" s="25">
        <v>20</v>
      </c>
      <c r="B26" s="26" t="s">
        <v>42</v>
      </c>
      <c r="C26" s="51"/>
      <c r="D26" s="7" t="s">
        <v>173</v>
      </c>
      <c r="E26" s="25" t="s">
        <v>74</v>
      </c>
      <c r="F26" s="27">
        <v>3</v>
      </c>
      <c r="G26" s="27">
        <v>3.1</v>
      </c>
      <c r="H26" s="28"/>
      <c r="I26" s="28">
        <v>5.1</v>
      </c>
      <c r="J26" s="27">
        <v>4.1</v>
      </c>
      <c r="K26" s="27">
        <v>3</v>
      </c>
      <c r="L26" s="28">
        <v>5</v>
      </c>
      <c r="M26" s="27">
        <v>4.2</v>
      </c>
      <c r="N26" s="39">
        <v>4.9</v>
      </c>
      <c r="O26" s="28">
        <v>5.3</v>
      </c>
      <c r="P26" s="25" t="s">
        <v>19</v>
      </c>
      <c r="Q26" s="25" t="s">
        <v>19</v>
      </c>
      <c r="R26" s="25" t="s">
        <v>19</v>
      </c>
      <c r="S26" s="25" t="s">
        <v>186</v>
      </c>
      <c r="T26" s="29" t="s">
        <v>172</v>
      </c>
      <c r="U26" s="25" t="s">
        <v>20</v>
      </c>
      <c r="V26" s="30" t="s">
        <v>207</v>
      </c>
      <c r="W26" s="31"/>
      <c r="X26" s="3">
        <v>20</v>
      </c>
      <c r="Y26" s="3">
        <v>6</v>
      </c>
    </row>
    <row r="27" spans="1:25" ht="16.5" customHeight="1">
      <c r="A27" s="25">
        <v>21</v>
      </c>
      <c r="B27" s="26" t="s">
        <v>43</v>
      </c>
      <c r="C27" s="51"/>
      <c r="D27" s="7" t="s">
        <v>173</v>
      </c>
      <c r="E27" s="25" t="s">
        <v>74</v>
      </c>
      <c r="F27" s="27">
        <v>2.9</v>
      </c>
      <c r="G27" s="27">
        <v>4.1</v>
      </c>
      <c r="H27" s="28"/>
      <c r="I27" s="28">
        <v>5.5</v>
      </c>
      <c r="J27" s="27">
        <v>4.7</v>
      </c>
      <c r="K27" s="28">
        <v>4.4</v>
      </c>
      <c r="L27" s="28">
        <v>5.7</v>
      </c>
      <c r="M27" s="28">
        <v>5</v>
      </c>
      <c r="N27" s="28">
        <v>5.6</v>
      </c>
      <c r="O27" s="28">
        <v>6.1</v>
      </c>
      <c r="P27" s="25" t="s">
        <v>19</v>
      </c>
      <c r="Q27" s="25" t="s">
        <v>19</v>
      </c>
      <c r="R27" s="25" t="s">
        <v>19</v>
      </c>
      <c r="S27" s="25" t="s">
        <v>185</v>
      </c>
      <c r="T27" s="29" t="s">
        <v>172</v>
      </c>
      <c r="U27" s="25" t="s">
        <v>20</v>
      </c>
      <c r="V27" s="30" t="s">
        <v>207</v>
      </c>
      <c r="W27" s="31"/>
      <c r="X27" s="3">
        <v>21</v>
      </c>
      <c r="Y27" s="3">
        <v>6</v>
      </c>
    </row>
    <row r="28" spans="1:25" ht="16.5" customHeight="1">
      <c r="A28" s="25">
        <v>22</v>
      </c>
      <c r="B28" s="26" t="s">
        <v>44</v>
      </c>
      <c r="C28" s="51"/>
      <c r="D28" s="7"/>
      <c r="E28" s="25" t="s">
        <v>74</v>
      </c>
      <c r="F28" s="28">
        <v>4</v>
      </c>
      <c r="G28" s="28">
        <v>5.6</v>
      </c>
      <c r="H28" s="28"/>
      <c r="I28" s="28">
        <v>7.1</v>
      </c>
      <c r="J28" s="27">
        <v>4.9</v>
      </c>
      <c r="K28" s="28">
        <v>5.3</v>
      </c>
      <c r="L28" s="28">
        <v>5.1</v>
      </c>
      <c r="M28" s="28">
        <v>5.1</v>
      </c>
      <c r="N28" s="28">
        <v>6.7</v>
      </c>
      <c r="O28" s="28">
        <v>6.6</v>
      </c>
      <c r="P28" s="25" t="s">
        <v>19</v>
      </c>
      <c r="Q28" s="25" t="s">
        <v>19</v>
      </c>
      <c r="R28" s="25" t="s">
        <v>19</v>
      </c>
      <c r="S28" s="25" t="s">
        <v>192</v>
      </c>
      <c r="T28" s="29" t="s">
        <v>172</v>
      </c>
      <c r="U28" s="25" t="s">
        <v>21</v>
      </c>
      <c r="V28" s="30" t="s">
        <v>207</v>
      </c>
      <c r="W28" s="31"/>
      <c r="X28" s="3">
        <v>22</v>
      </c>
      <c r="Y28" s="3">
        <v>6</v>
      </c>
    </row>
    <row r="29" spans="1:25" ht="16.5" customHeight="1">
      <c r="A29" s="25">
        <v>23</v>
      </c>
      <c r="B29" s="26" t="s">
        <v>45</v>
      </c>
      <c r="C29" s="51"/>
      <c r="D29" s="7"/>
      <c r="E29" s="25" t="s">
        <v>74</v>
      </c>
      <c r="F29" s="27">
        <v>3.4</v>
      </c>
      <c r="G29" s="28">
        <v>4.7</v>
      </c>
      <c r="H29" s="28"/>
      <c r="I29" s="28">
        <v>6.3</v>
      </c>
      <c r="J29" s="28">
        <v>5.2</v>
      </c>
      <c r="K29" s="28">
        <v>4</v>
      </c>
      <c r="L29" s="28">
        <v>5.1</v>
      </c>
      <c r="M29" s="28">
        <v>5</v>
      </c>
      <c r="N29" s="28">
        <v>6</v>
      </c>
      <c r="O29" s="28">
        <v>6.2</v>
      </c>
      <c r="P29" s="25" t="s">
        <v>19</v>
      </c>
      <c r="Q29" s="25" t="s">
        <v>19</v>
      </c>
      <c r="R29" s="25" t="s">
        <v>19</v>
      </c>
      <c r="S29" s="25" t="s">
        <v>190</v>
      </c>
      <c r="T29" s="29" t="s">
        <v>172</v>
      </c>
      <c r="U29" s="25" t="s">
        <v>21</v>
      </c>
      <c r="V29" s="30" t="s">
        <v>207</v>
      </c>
      <c r="W29" s="31"/>
      <c r="X29" s="3">
        <v>23</v>
      </c>
      <c r="Y29" s="3">
        <v>6</v>
      </c>
    </row>
    <row r="30" spans="1:25" ht="16.5" customHeight="1">
      <c r="A30" s="25">
        <v>24</v>
      </c>
      <c r="B30" s="26" t="s">
        <v>46</v>
      </c>
      <c r="C30" s="51"/>
      <c r="D30" s="7" t="s">
        <v>173</v>
      </c>
      <c r="E30" s="25" t="s">
        <v>74</v>
      </c>
      <c r="F30" s="27">
        <v>3.8</v>
      </c>
      <c r="G30" s="28">
        <v>4.1</v>
      </c>
      <c r="H30" s="28"/>
      <c r="I30" s="28">
        <v>5.9</v>
      </c>
      <c r="J30" s="27">
        <v>3.8</v>
      </c>
      <c r="K30" s="27">
        <v>3.5</v>
      </c>
      <c r="L30" s="28">
        <v>5.2</v>
      </c>
      <c r="M30" s="28">
        <v>5.4</v>
      </c>
      <c r="N30" s="28">
        <v>4.6</v>
      </c>
      <c r="O30" s="28">
        <v>6</v>
      </c>
      <c r="P30" s="25" t="s">
        <v>19</v>
      </c>
      <c r="Q30" s="25" t="s">
        <v>19</v>
      </c>
      <c r="R30" s="25" t="s">
        <v>19</v>
      </c>
      <c r="S30" s="25" t="s">
        <v>193</v>
      </c>
      <c r="T30" s="29" t="s">
        <v>172</v>
      </c>
      <c r="U30" s="25" t="s">
        <v>20</v>
      </c>
      <c r="V30" s="30" t="s">
        <v>207</v>
      </c>
      <c r="W30" s="31"/>
      <c r="X30" s="3">
        <v>24</v>
      </c>
      <c r="Y30" s="3">
        <v>6</v>
      </c>
    </row>
    <row r="31" spans="1:25" ht="16.5" customHeight="1">
      <c r="A31" s="25">
        <v>25</v>
      </c>
      <c r="B31" s="40" t="s">
        <v>47</v>
      </c>
      <c r="C31" s="50"/>
      <c r="D31" s="52"/>
      <c r="E31" s="25" t="s">
        <v>75</v>
      </c>
      <c r="F31" s="27">
        <v>3</v>
      </c>
      <c r="G31" s="28">
        <v>5.1</v>
      </c>
      <c r="H31" s="28"/>
      <c r="I31" s="28">
        <v>5.1</v>
      </c>
      <c r="J31" s="27">
        <v>4.7</v>
      </c>
      <c r="K31" s="28">
        <v>5.3</v>
      </c>
      <c r="L31" s="28">
        <v>5.1</v>
      </c>
      <c r="M31" s="28">
        <v>4.5</v>
      </c>
      <c r="N31" s="28">
        <v>5.9</v>
      </c>
      <c r="O31" s="28">
        <v>5.3</v>
      </c>
      <c r="P31" s="25" t="s">
        <v>19</v>
      </c>
      <c r="Q31" s="25" t="s">
        <v>19</v>
      </c>
      <c r="R31" s="25" t="s">
        <v>19</v>
      </c>
      <c r="S31" s="25" t="s">
        <v>185</v>
      </c>
      <c r="T31" s="29" t="s">
        <v>172</v>
      </c>
      <c r="U31" s="25" t="s">
        <v>20</v>
      </c>
      <c r="V31" s="30" t="s">
        <v>207</v>
      </c>
      <c r="W31" s="31"/>
      <c r="X31" s="3">
        <v>25</v>
      </c>
      <c r="Y31" s="3">
        <v>6</v>
      </c>
    </row>
    <row r="32" spans="1:25" ht="16.5" customHeight="1">
      <c r="A32" s="25">
        <v>26</v>
      </c>
      <c r="B32" s="26" t="s">
        <v>48</v>
      </c>
      <c r="C32" s="51"/>
      <c r="D32" s="7"/>
      <c r="E32" s="25" t="s">
        <v>75</v>
      </c>
      <c r="F32" s="27">
        <v>3</v>
      </c>
      <c r="G32" s="27">
        <v>4.8</v>
      </c>
      <c r="H32" s="28"/>
      <c r="I32" s="27">
        <v>3.4</v>
      </c>
      <c r="J32" s="27">
        <v>4.8</v>
      </c>
      <c r="K32" s="28">
        <v>5</v>
      </c>
      <c r="L32" s="28">
        <v>5</v>
      </c>
      <c r="M32" s="28">
        <v>5</v>
      </c>
      <c r="N32" s="28">
        <v>5.2</v>
      </c>
      <c r="O32" s="28">
        <v>5.1</v>
      </c>
      <c r="P32" s="25" t="s">
        <v>19</v>
      </c>
      <c r="Q32" s="25" t="s">
        <v>19</v>
      </c>
      <c r="R32" s="25" t="s">
        <v>19</v>
      </c>
      <c r="S32" s="25" t="s">
        <v>188</v>
      </c>
      <c r="T32" s="29" t="s">
        <v>172</v>
      </c>
      <c r="U32" s="25" t="s">
        <v>20</v>
      </c>
      <c r="V32" s="30" t="s">
        <v>207</v>
      </c>
      <c r="W32" s="31"/>
      <c r="X32" s="3">
        <v>26</v>
      </c>
      <c r="Y32" s="3">
        <v>6</v>
      </c>
    </row>
    <row r="33" spans="1:25" ht="16.5" customHeight="1">
      <c r="A33" s="25">
        <v>27</v>
      </c>
      <c r="B33" s="26" t="s">
        <v>49</v>
      </c>
      <c r="C33" s="51"/>
      <c r="D33" s="7"/>
      <c r="E33" s="25" t="s">
        <v>75</v>
      </c>
      <c r="F33" s="27">
        <v>3.5</v>
      </c>
      <c r="G33" s="27">
        <v>4.7</v>
      </c>
      <c r="H33" s="28"/>
      <c r="I33" s="27">
        <v>4.4</v>
      </c>
      <c r="J33" s="27">
        <v>4.4</v>
      </c>
      <c r="K33" s="28">
        <v>5.3</v>
      </c>
      <c r="L33" s="27">
        <v>4.9</v>
      </c>
      <c r="M33" s="27">
        <v>4.7</v>
      </c>
      <c r="N33" s="27">
        <v>4.2</v>
      </c>
      <c r="O33" s="28">
        <v>5.3</v>
      </c>
      <c r="P33" s="25" t="s">
        <v>19</v>
      </c>
      <c r="Q33" s="38" t="s">
        <v>36</v>
      </c>
      <c r="R33" s="38" t="s">
        <v>36</v>
      </c>
      <c r="S33" s="25" t="s">
        <v>188</v>
      </c>
      <c r="T33" s="29" t="s">
        <v>172</v>
      </c>
      <c r="U33" s="25" t="s">
        <v>21</v>
      </c>
      <c r="V33" s="30" t="s">
        <v>207</v>
      </c>
      <c r="W33" s="31"/>
      <c r="X33" s="3">
        <v>27</v>
      </c>
      <c r="Y33" s="3">
        <v>6</v>
      </c>
    </row>
    <row r="34" spans="1:25" ht="16.5" customHeight="1">
      <c r="A34" s="25">
        <v>28</v>
      </c>
      <c r="B34" s="26" t="s">
        <v>50</v>
      </c>
      <c r="C34" s="51"/>
      <c r="D34" s="7"/>
      <c r="E34" s="25" t="s">
        <v>75</v>
      </c>
      <c r="F34" s="27">
        <v>2.9</v>
      </c>
      <c r="G34" s="28">
        <v>5</v>
      </c>
      <c r="H34" s="28"/>
      <c r="I34" s="27">
        <v>4.1</v>
      </c>
      <c r="J34" s="27">
        <v>4.5</v>
      </c>
      <c r="K34" s="27">
        <v>3.8</v>
      </c>
      <c r="L34" s="28">
        <v>5</v>
      </c>
      <c r="M34" s="27">
        <v>4.6</v>
      </c>
      <c r="N34" s="28">
        <v>5.2</v>
      </c>
      <c r="O34" s="28">
        <v>5.9</v>
      </c>
      <c r="P34" s="25" t="s">
        <v>19</v>
      </c>
      <c r="Q34" s="25" t="s">
        <v>19</v>
      </c>
      <c r="R34" s="25" t="s">
        <v>19</v>
      </c>
      <c r="S34" s="25" t="s">
        <v>188</v>
      </c>
      <c r="T34" s="29" t="s">
        <v>172</v>
      </c>
      <c r="U34" s="25" t="s">
        <v>21</v>
      </c>
      <c r="V34" s="30" t="s">
        <v>207</v>
      </c>
      <c r="W34" s="31"/>
      <c r="X34" s="3">
        <v>28</v>
      </c>
      <c r="Y34" s="3">
        <v>6</v>
      </c>
    </row>
    <row r="35" spans="1:25" ht="16.5" customHeight="1">
      <c r="A35" s="25">
        <v>29</v>
      </c>
      <c r="B35" s="26" t="s">
        <v>51</v>
      </c>
      <c r="C35" s="51"/>
      <c r="D35" s="7" t="s">
        <v>173</v>
      </c>
      <c r="E35" s="25" t="s">
        <v>75</v>
      </c>
      <c r="F35" s="27">
        <v>4</v>
      </c>
      <c r="G35" s="27">
        <v>4.7</v>
      </c>
      <c r="H35" s="28"/>
      <c r="I35" s="28">
        <v>4.4</v>
      </c>
      <c r="J35" s="27">
        <v>4.4</v>
      </c>
      <c r="K35" s="27">
        <v>4.7</v>
      </c>
      <c r="L35" s="28">
        <v>5</v>
      </c>
      <c r="M35" s="28">
        <v>4.8</v>
      </c>
      <c r="N35" s="28">
        <v>5.4</v>
      </c>
      <c r="O35" s="28">
        <v>4.7</v>
      </c>
      <c r="P35" s="38" t="s">
        <v>36</v>
      </c>
      <c r="Q35" s="25" t="s">
        <v>19</v>
      </c>
      <c r="R35" s="25" t="s">
        <v>19</v>
      </c>
      <c r="S35" s="25" t="s">
        <v>193</v>
      </c>
      <c r="T35" s="29" t="s">
        <v>172</v>
      </c>
      <c r="U35" s="25" t="s">
        <v>21</v>
      </c>
      <c r="V35" s="30" t="s">
        <v>207</v>
      </c>
      <c r="W35" s="31"/>
      <c r="X35" s="3">
        <v>29</v>
      </c>
      <c r="Y35" s="3">
        <v>6</v>
      </c>
    </row>
    <row r="36" spans="1:25" ht="16.5" customHeight="1">
      <c r="A36" s="25">
        <v>30</v>
      </c>
      <c r="B36" s="26" t="s">
        <v>52</v>
      </c>
      <c r="C36" s="51"/>
      <c r="D36" s="7" t="s">
        <v>173</v>
      </c>
      <c r="E36" s="25" t="s">
        <v>75</v>
      </c>
      <c r="F36" s="27">
        <v>2.6</v>
      </c>
      <c r="G36" s="27">
        <v>4.6</v>
      </c>
      <c r="H36" s="28"/>
      <c r="I36" s="27">
        <v>4.4</v>
      </c>
      <c r="J36" s="27">
        <v>4.8</v>
      </c>
      <c r="K36" s="28">
        <v>5</v>
      </c>
      <c r="L36" s="28">
        <v>5</v>
      </c>
      <c r="M36" s="27">
        <v>4.3</v>
      </c>
      <c r="N36" s="28">
        <v>5.6</v>
      </c>
      <c r="O36" s="28">
        <v>5.3</v>
      </c>
      <c r="P36" s="25" t="s">
        <v>19</v>
      </c>
      <c r="Q36" s="25" t="s">
        <v>19</v>
      </c>
      <c r="R36" s="25" t="s">
        <v>19</v>
      </c>
      <c r="S36" s="25" t="s">
        <v>188</v>
      </c>
      <c r="T36" s="29" t="s">
        <v>172</v>
      </c>
      <c r="U36" s="25" t="s">
        <v>20</v>
      </c>
      <c r="V36" s="30" t="s">
        <v>207</v>
      </c>
      <c r="W36" s="31"/>
      <c r="X36" s="3">
        <v>30</v>
      </c>
      <c r="Y36" s="3">
        <v>6</v>
      </c>
    </row>
    <row r="37" spans="1:25" ht="16.5" customHeight="1">
      <c r="A37" s="25">
        <v>31</v>
      </c>
      <c r="B37" s="26" t="s">
        <v>53</v>
      </c>
      <c r="C37" s="51"/>
      <c r="D37" s="7"/>
      <c r="E37" s="25" t="s">
        <v>76</v>
      </c>
      <c r="F37" s="27">
        <v>3.8</v>
      </c>
      <c r="G37" s="28">
        <v>6</v>
      </c>
      <c r="H37" s="28"/>
      <c r="I37" s="28">
        <v>4.4</v>
      </c>
      <c r="J37" s="27">
        <v>4.2</v>
      </c>
      <c r="K37" s="27">
        <v>3.7</v>
      </c>
      <c r="L37" s="27">
        <v>3.6</v>
      </c>
      <c r="M37" s="28">
        <v>4.7</v>
      </c>
      <c r="N37" s="27">
        <v>4.1</v>
      </c>
      <c r="O37" s="28">
        <v>6.2</v>
      </c>
      <c r="P37" s="25" t="s">
        <v>19</v>
      </c>
      <c r="Q37" s="25" t="s">
        <v>19</v>
      </c>
      <c r="R37" s="25" t="s">
        <v>19</v>
      </c>
      <c r="S37" s="25" t="s">
        <v>164</v>
      </c>
      <c r="T37" s="29" t="s">
        <v>172</v>
      </c>
      <c r="U37" s="25" t="s">
        <v>21</v>
      </c>
      <c r="V37" s="30" t="s">
        <v>207</v>
      </c>
      <c r="W37" s="31"/>
      <c r="X37" s="3">
        <v>31</v>
      </c>
      <c r="Y37" s="3">
        <v>6</v>
      </c>
    </row>
    <row r="38" spans="1:25" ht="16.5" customHeight="1">
      <c r="A38" s="25">
        <v>32</v>
      </c>
      <c r="B38" s="26" t="s">
        <v>54</v>
      </c>
      <c r="C38" s="51"/>
      <c r="D38" s="7"/>
      <c r="E38" s="25" t="s">
        <v>76</v>
      </c>
      <c r="F38" s="27">
        <v>3.2</v>
      </c>
      <c r="G38" s="27">
        <v>4.5</v>
      </c>
      <c r="H38" s="28"/>
      <c r="I38" s="28">
        <v>5.2</v>
      </c>
      <c r="J38" s="27">
        <v>4.6</v>
      </c>
      <c r="K38" s="27">
        <v>3.7</v>
      </c>
      <c r="L38" s="27">
        <v>4.3</v>
      </c>
      <c r="M38" s="28">
        <v>4.8</v>
      </c>
      <c r="N38" s="27">
        <v>4.7</v>
      </c>
      <c r="O38" s="28">
        <v>5.2</v>
      </c>
      <c r="P38" s="25" t="s">
        <v>19</v>
      </c>
      <c r="Q38" s="25" t="s">
        <v>19</v>
      </c>
      <c r="R38" s="25" t="s">
        <v>19</v>
      </c>
      <c r="S38" s="25" t="s">
        <v>164</v>
      </c>
      <c r="T38" s="29" t="s">
        <v>172</v>
      </c>
      <c r="U38" s="25" t="s">
        <v>21</v>
      </c>
      <c r="V38" s="30" t="s">
        <v>207</v>
      </c>
      <c r="W38" s="31"/>
      <c r="X38" s="3">
        <v>32</v>
      </c>
      <c r="Y38" s="3">
        <v>6</v>
      </c>
    </row>
    <row r="39" spans="1:25" ht="16.5" customHeight="1">
      <c r="A39" s="25">
        <v>33</v>
      </c>
      <c r="B39" s="6" t="s">
        <v>55</v>
      </c>
      <c r="C39" s="51"/>
      <c r="D39" s="7" t="s">
        <v>173</v>
      </c>
      <c r="E39" s="25" t="s">
        <v>76</v>
      </c>
      <c r="F39" s="27">
        <v>3</v>
      </c>
      <c r="G39" s="28">
        <v>4.6</v>
      </c>
      <c r="H39" s="28"/>
      <c r="I39" s="27">
        <v>4.3</v>
      </c>
      <c r="J39" s="28">
        <v>5</v>
      </c>
      <c r="K39" s="28">
        <v>5.1</v>
      </c>
      <c r="L39" s="27">
        <v>4.1</v>
      </c>
      <c r="M39" s="28">
        <v>5</v>
      </c>
      <c r="N39" s="28">
        <v>5.6</v>
      </c>
      <c r="O39" s="28">
        <v>5.2</v>
      </c>
      <c r="P39" s="25" t="s">
        <v>19</v>
      </c>
      <c r="Q39" s="25" t="s">
        <v>19</v>
      </c>
      <c r="R39" s="25" t="s">
        <v>19</v>
      </c>
      <c r="S39" s="25" t="s">
        <v>193</v>
      </c>
      <c r="T39" s="29" t="s">
        <v>172</v>
      </c>
      <c r="U39" s="25" t="s">
        <v>21</v>
      </c>
      <c r="V39" s="30" t="s">
        <v>207</v>
      </c>
      <c r="W39" s="31"/>
      <c r="X39" s="3">
        <v>33</v>
      </c>
      <c r="Y39" s="3">
        <v>6</v>
      </c>
    </row>
    <row r="40" spans="1:25" ht="16.5" customHeight="1">
      <c r="A40" s="25">
        <v>34</v>
      </c>
      <c r="B40" s="26" t="s">
        <v>56</v>
      </c>
      <c r="C40" s="51"/>
      <c r="D40" s="7" t="s">
        <v>173</v>
      </c>
      <c r="E40" s="25" t="s">
        <v>76</v>
      </c>
      <c r="F40" s="27">
        <v>2.9</v>
      </c>
      <c r="G40" s="28">
        <v>5.3</v>
      </c>
      <c r="H40" s="28"/>
      <c r="I40" s="28">
        <v>5.1</v>
      </c>
      <c r="J40" s="28">
        <v>5.4</v>
      </c>
      <c r="K40" s="28">
        <v>5</v>
      </c>
      <c r="L40" s="28">
        <v>5</v>
      </c>
      <c r="M40" s="28">
        <v>4.7</v>
      </c>
      <c r="N40" s="28">
        <v>6.1</v>
      </c>
      <c r="O40" s="28">
        <v>5.1</v>
      </c>
      <c r="P40" s="25" t="s">
        <v>19</v>
      </c>
      <c r="Q40" s="25" t="s">
        <v>19</v>
      </c>
      <c r="R40" s="25" t="s">
        <v>19</v>
      </c>
      <c r="S40" s="25" t="s">
        <v>184</v>
      </c>
      <c r="T40" s="29" t="s">
        <v>172</v>
      </c>
      <c r="U40" s="25" t="s">
        <v>21</v>
      </c>
      <c r="V40" s="30" t="s">
        <v>207</v>
      </c>
      <c r="W40" s="31"/>
      <c r="X40" s="3">
        <v>34</v>
      </c>
      <c r="Y40" s="3">
        <v>6</v>
      </c>
    </row>
    <row r="41" spans="1:25" ht="16.5" customHeight="1">
      <c r="A41" s="25">
        <v>35</v>
      </c>
      <c r="B41" s="26" t="s">
        <v>57</v>
      </c>
      <c r="C41" s="51"/>
      <c r="D41" s="7"/>
      <c r="E41" s="25" t="s">
        <v>76</v>
      </c>
      <c r="F41" s="27">
        <v>3.3</v>
      </c>
      <c r="G41" s="28">
        <v>5.1</v>
      </c>
      <c r="H41" s="28"/>
      <c r="I41" s="28">
        <v>5.8</v>
      </c>
      <c r="J41" s="27">
        <v>4.6</v>
      </c>
      <c r="K41" s="28">
        <v>4</v>
      </c>
      <c r="L41" s="28">
        <v>5.2</v>
      </c>
      <c r="M41" s="28">
        <v>5</v>
      </c>
      <c r="N41" s="28">
        <v>6.3</v>
      </c>
      <c r="O41" s="28">
        <v>5.8</v>
      </c>
      <c r="P41" s="25" t="s">
        <v>19</v>
      </c>
      <c r="Q41" s="25" t="s">
        <v>19</v>
      </c>
      <c r="R41" s="25" t="s">
        <v>19</v>
      </c>
      <c r="S41" s="25" t="s">
        <v>184</v>
      </c>
      <c r="T41" s="29" t="s">
        <v>172</v>
      </c>
      <c r="U41" s="25" t="s">
        <v>21</v>
      </c>
      <c r="V41" s="30" t="s">
        <v>207</v>
      </c>
      <c r="W41" s="31"/>
      <c r="X41" s="3">
        <v>35</v>
      </c>
      <c r="Y41" s="3">
        <v>6</v>
      </c>
    </row>
    <row r="42" spans="1:25" ht="16.5" customHeight="1">
      <c r="A42" s="25">
        <v>36</v>
      </c>
      <c r="B42" s="26" t="s">
        <v>58</v>
      </c>
      <c r="C42" s="51"/>
      <c r="D42" s="7" t="s">
        <v>173</v>
      </c>
      <c r="E42" s="25" t="s">
        <v>77</v>
      </c>
      <c r="F42" s="27">
        <v>2.9</v>
      </c>
      <c r="G42" s="27">
        <v>4.7</v>
      </c>
      <c r="H42" s="28"/>
      <c r="I42" s="28">
        <v>4.8</v>
      </c>
      <c r="J42" s="28">
        <v>5.5</v>
      </c>
      <c r="K42" s="28">
        <v>4.7</v>
      </c>
      <c r="L42" s="28">
        <v>5.1</v>
      </c>
      <c r="M42" s="27">
        <v>4.2</v>
      </c>
      <c r="N42" s="28">
        <v>4.9</v>
      </c>
      <c r="O42" s="28">
        <v>5.2</v>
      </c>
      <c r="P42" s="25" t="s">
        <v>19</v>
      </c>
      <c r="Q42" s="25" t="s">
        <v>19</v>
      </c>
      <c r="R42" s="25" t="s">
        <v>19</v>
      </c>
      <c r="S42" s="25" t="s">
        <v>193</v>
      </c>
      <c r="T42" s="29" t="s">
        <v>172</v>
      </c>
      <c r="U42" s="25" t="s">
        <v>21</v>
      </c>
      <c r="V42" s="30" t="s">
        <v>207</v>
      </c>
      <c r="W42" s="31"/>
      <c r="X42" s="3">
        <v>36</v>
      </c>
      <c r="Y42" s="3">
        <v>6</v>
      </c>
    </row>
    <row r="43" spans="1:25" ht="16.5" customHeight="1">
      <c r="A43" s="25">
        <v>37</v>
      </c>
      <c r="B43" s="26" t="s">
        <v>59</v>
      </c>
      <c r="C43" s="51"/>
      <c r="D43" s="7"/>
      <c r="E43" s="25" t="s">
        <v>77</v>
      </c>
      <c r="F43" s="27">
        <v>3.9</v>
      </c>
      <c r="G43" s="28">
        <v>4.6</v>
      </c>
      <c r="H43" s="28"/>
      <c r="I43" s="27">
        <v>4.6</v>
      </c>
      <c r="J43" s="28">
        <v>5.1</v>
      </c>
      <c r="K43" s="28">
        <v>5</v>
      </c>
      <c r="L43" s="28">
        <v>5</v>
      </c>
      <c r="M43" s="28">
        <v>4.6</v>
      </c>
      <c r="N43" s="28">
        <v>5.4</v>
      </c>
      <c r="O43" s="28">
        <v>6.3</v>
      </c>
      <c r="P43" s="25" t="s">
        <v>19</v>
      </c>
      <c r="Q43" s="25" t="s">
        <v>19</v>
      </c>
      <c r="R43" s="25" t="s">
        <v>19</v>
      </c>
      <c r="S43" s="25" t="s">
        <v>185</v>
      </c>
      <c r="T43" s="29" t="s">
        <v>172</v>
      </c>
      <c r="U43" s="25" t="s">
        <v>21</v>
      </c>
      <c r="V43" s="30" t="s">
        <v>207</v>
      </c>
      <c r="W43" s="31"/>
      <c r="X43" s="3">
        <v>37</v>
      </c>
      <c r="Y43" s="3">
        <v>6</v>
      </c>
    </row>
    <row r="44" spans="1:25" ht="16.5" customHeight="1">
      <c r="A44" s="25">
        <v>38</v>
      </c>
      <c r="B44" s="26" t="s">
        <v>60</v>
      </c>
      <c r="C44" s="51"/>
      <c r="D44" s="7"/>
      <c r="E44" s="25" t="s">
        <v>77</v>
      </c>
      <c r="F44" s="27">
        <v>4.3</v>
      </c>
      <c r="G44" s="28">
        <v>4.6</v>
      </c>
      <c r="H44" s="28"/>
      <c r="I44" s="27">
        <v>4.5</v>
      </c>
      <c r="J44" s="27">
        <v>4.1</v>
      </c>
      <c r="K44" s="27">
        <v>3.5</v>
      </c>
      <c r="L44" s="28">
        <v>5</v>
      </c>
      <c r="M44" s="27">
        <v>3.8</v>
      </c>
      <c r="N44" s="28">
        <v>5.5</v>
      </c>
      <c r="O44" s="27">
        <v>3.3</v>
      </c>
      <c r="P44" s="25" t="s">
        <v>19</v>
      </c>
      <c r="Q44" s="25" t="s">
        <v>19</v>
      </c>
      <c r="R44" s="25" t="s">
        <v>19</v>
      </c>
      <c r="S44" s="25" t="s">
        <v>194</v>
      </c>
      <c r="T44" s="29" t="s">
        <v>172</v>
      </c>
      <c r="U44" s="25" t="s">
        <v>21</v>
      </c>
      <c r="V44" s="30" t="s">
        <v>207</v>
      </c>
      <c r="W44" s="31"/>
      <c r="X44" s="3">
        <v>38</v>
      </c>
      <c r="Y44" s="3">
        <v>6</v>
      </c>
    </row>
    <row r="45" spans="1:25" ht="16.5" customHeight="1">
      <c r="A45" s="25">
        <v>39</v>
      </c>
      <c r="B45" s="26" t="s">
        <v>61</v>
      </c>
      <c r="C45" s="51"/>
      <c r="D45" s="7"/>
      <c r="E45" s="25" t="s">
        <v>77</v>
      </c>
      <c r="F45" s="28">
        <v>3.6</v>
      </c>
      <c r="G45" s="27">
        <v>4.6</v>
      </c>
      <c r="H45" s="28"/>
      <c r="I45" s="27">
        <v>4.5</v>
      </c>
      <c r="J45" s="28">
        <v>5.1</v>
      </c>
      <c r="K45" s="28">
        <v>4.1</v>
      </c>
      <c r="L45" s="28">
        <v>4.6</v>
      </c>
      <c r="M45" s="28">
        <v>4.8</v>
      </c>
      <c r="N45" s="28">
        <v>5.3</v>
      </c>
      <c r="O45" s="28">
        <v>5.4</v>
      </c>
      <c r="P45" s="25" t="s">
        <v>19</v>
      </c>
      <c r="Q45" s="25" t="s">
        <v>19</v>
      </c>
      <c r="R45" s="25" t="s">
        <v>19</v>
      </c>
      <c r="S45" s="25" t="s">
        <v>193</v>
      </c>
      <c r="T45" s="29" t="s">
        <v>172</v>
      </c>
      <c r="U45" s="25" t="s">
        <v>21</v>
      </c>
      <c r="V45" s="30" t="s">
        <v>207</v>
      </c>
      <c r="W45" s="31"/>
      <c r="X45" s="3">
        <v>39</v>
      </c>
      <c r="Y45" s="3">
        <v>6</v>
      </c>
    </row>
    <row r="46" spans="1:25" ht="16.5" customHeight="1">
      <c r="A46" s="25">
        <v>40</v>
      </c>
      <c r="B46" s="26" t="s">
        <v>65</v>
      </c>
      <c r="C46" s="51"/>
      <c r="D46" s="7"/>
      <c r="E46" s="25" t="s">
        <v>77</v>
      </c>
      <c r="F46" s="27">
        <v>4.2</v>
      </c>
      <c r="G46" s="28">
        <v>5.2</v>
      </c>
      <c r="H46" s="28"/>
      <c r="I46" s="28">
        <v>5</v>
      </c>
      <c r="J46" s="28">
        <v>5</v>
      </c>
      <c r="K46" s="27">
        <v>3.4</v>
      </c>
      <c r="L46" s="28">
        <v>5.2</v>
      </c>
      <c r="M46" s="28">
        <v>5.7</v>
      </c>
      <c r="N46" s="28">
        <v>6.1</v>
      </c>
      <c r="O46" s="28">
        <v>4.3</v>
      </c>
      <c r="P46" s="25" t="s">
        <v>19</v>
      </c>
      <c r="Q46" s="25" t="s">
        <v>19</v>
      </c>
      <c r="R46" s="25" t="s">
        <v>19</v>
      </c>
      <c r="S46" s="25" t="s">
        <v>185</v>
      </c>
      <c r="T46" s="29" t="s">
        <v>172</v>
      </c>
      <c r="U46" s="25" t="s">
        <v>21</v>
      </c>
      <c r="V46" s="30" t="s">
        <v>207</v>
      </c>
      <c r="W46" s="31"/>
      <c r="X46" s="3">
        <v>42</v>
      </c>
      <c r="Y46" s="3">
        <v>6</v>
      </c>
    </row>
    <row r="47" spans="1:25" ht="16.5" customHeight="1">
      <c r="A47" s="25">
        <v>41</v>
      </c>
      <c r="B47" s="26" t="s">
        <v>66</v>
      </c>
      <c r="C47" s="51"/>
      <c r="D47" s="7"/>
      <c r="E47" s="25" t="s">
        <v>78</v>
      </c>
      <c r="F47" s="27">
        <v>3.9</v>
      </c>
      <c r="G47" s="28">
        <v>4.6</v>
      </c>
      <c r="H47" s="28"/>
      <c r="I47" s="28">
        <v>5.7</v>
      </c>
      <c r="J47" s="27">
        <v>3.7</v>
      </c>
      <c r="K47" s="27">
        <v>3.9</v>
      </c>
      <c r="L47" s="28">
        <v>5.5</v>
      </c>
      <c r="M47" s="28">
        <v>4.6</v>
      </c>
      <c r="N47" s="28">
        <v>4.8</v>
      </c>
      <c r="O47" s="28">
        <v>5.5</v>
      </c>
      <c r="P47" s="25" t="s">
        <v>19</v>
      </c>
      <c r="Q47" s="25" t="s">
        <v>19</v>
      </c>
      <c r="R47" s="25" t="s">
        <v>19</v>
      </c>
      <c r="S47" s="25" t="s">
        <v>193</v>
      </c>
      <c r="T47" s="29" t="s">
        <v>172</v>
      </c>
      <c r="U47" s="25" t="s">
        <v>21</v>
      </c>
      <c r="V47" s="30" t="s">
        <v>207</v>
      </c>
      <c r="W47" s="31"/>
      <c r="X47" s="3">
        <v>43</v>
      </c>
      <c r="Y47" s="3">
        <v>6</v>
      </c>
    </row>
    <row r="48" spans="1:25" ht="16.5" customHeight="1">
      <c r="A48" s="25">
        <v>42</v>
      </c>
      <c r="B48" s="26" t="s">
        <v>67</v>
      </c>
      <c r="C48" s="51"/>
      <c r="D48" s="7"/>
      <c r="E48" s="25" t="s">
        <v>78</v>
      </c>
      <c r="F48" s="28">
        <v>5.3</v>
      </c>
      <c r="G48" s="27">
        <v>4.6</v>
      </c>
      <c r="H48" s="28"/>
      <c r="I48" s="27">
        <v>3.9</v>
      </c>
      <c r="J48" s="27">
        <v>3.8</v>
      </c>
      <c r="K48" s="27">
        <v>3.7</v>
      </c>
      <c r="L48" s="27">
        <v>4.7</v>
      </c>
      <c r="M48" s="27">
        <v>3.2</v>
      </c>
      <c r="N48" s="27">
        <v>4.3</v>
      </c>
      <c r="O48" s="28">
        <v>5.1</v>
      </c>
      <c r="P48" s="25" t="s">
        <v>19</v>
      </c>
      <c r="Q48" s="38" t="s">
        <v>36</v>
      </c>
      <c r="R48" s="25" t="s">
        <v>19</v>
      </c>
      <c r="S48" s="25" t="s">
        <v>194</v>
      </c>
      <c r="T48" s="29" t="s">
        <v>172</v>
      </c>
      <c r="U48" s="25" t="s">
        <v>21</v>
      </c>
      <c r="V48" s="30" t="s">
        <v>207</v>
      </c>
      <c r="W48" s="31"/>
      <c r="X48" s="3">
        <v>44</v>
      </c>
      <c r="Y48" s="3">
        <v>6</v>
      </c>
    </row>
    <row r="49" spans="1:25" ht="16.5" customHeight="1">
      <c r="A49" s="25">
        <v>43</v>
      </c>
      <c r="B49" s="26" t="s">
        <v>68</v>
      </c>
      <c r="C49" s="51"/>
      <c r="D49" s="7" t="s">
        <v>173</v>
      </c>
      <c r="E49" s="25" t="s">
        <v>78</v>
      </c>
      <c r="F49" s="28">
        <v>5</v>
      </c>
      <c r="G49" s="27">
        <v>3.9</v>
      </c>
      <c r="H49" s="28"/>
      <c r="I49" s="27">
        <v>4.7</v>
      </c>
      <c r="J49" s="28">
        <v>5.1</v>
      </c>
      <c r="K49" s="28">
        <v>5.1</v>
      </c>
      <c r="L49" s="28">
        <v>4.6</v>
      </c>
      <c r="M49" s="28">
        <v>4.5</v>
      </c>
      <c r="N49" s="28">
        <v>5.5</v>
      </c>
      <c r="O49" s="28">
        <v>5.4</v>
      </c>
      <c r="P49" s="25" t="s">
        <v>19</v>
      </c>
      <c r="Q49" s="25" t="s">
        <v>19</v>
      </c>
      <c r="R49" s="25" t="s">
        <v>19</v>
      </c>
      <c r="S49" s="25" t="s">
        <v>185</v>
      </c>
      <c r="T49" s="29" t="s">
        <v>172</v>
      </c>
      <c r="U49" s="25" t="s">
        <v>20</v>
      </c>
      <c r="V49" s="30" t="s">
        <v>207</v>
      </c>
      <c r="W49" s="31"/>
      <c r="X49" s="3">
        <v>45</v>
      </c>
      <c r="Y49" s="3">
        <v>6</v>
      </c>
    </row>
    <row r="50" spans="1:25" ht="16.5" customHeight="1">
      <c r="A50" s="25">
        <v>44</v>
      </c>
      <c r="B50" s="26" t="s">
        <v>70</v>
      </c>
      <c r="C50" s="51"/>
      <c r="D50" s="7"/>
      <c r="E50" s="25" t="s">
        <v>78</v>
      </c>
      <c r="F50" s="27">
        <v>3.5</v>
      </c>
      <c r="G50" s="27">
        <v>3</v>
      </c>
      <c r="H50" s="28"/>
      <c r="I50" s="28">
        <v>4.8</v>
      </c>
      <c r="J50" s="27">
        <v>2.8</v>
      </c>
      <c r="K50" s="27">
        <v>3.9</v>
      </c>
      <c r="L50" s="28">
        <v>4.5</v>
      </c>
      <c r="M50" s="27">
        <v>3.4</v>
      </c>
      <c r="N50" s="27">
        <v>4</v>
      </c>
      <c r="O50" s="28">
        <v>6</v>
      </c>
      <c r="P50" s="25" t="s">
        <v>19</v>
      </c>
      <c r="Q50" s="25" t="s">
        <v>19</v>
      </c>
      <c r="R50" s="25" t="s">
        <v>19</v>
      </c>
      <c r="S50" s="25" t="s">
        <v>195</v>
      </c>
      <c r="T50" s="29" t="s">
        <v>172</v>
      </c>
      <c r="U50" s="25" t="s">
        <v>20</v>
      </c>
      <c r="V50" s="30" t="s">
        <v>207</v>
      </c>
      <c r="W50" s="31"/>
      <c r="X50" s="3">
        <v>47</v>
      </c>
      <c r="Y50" s="3">
        <v>6</v>
      </c>
    </row>
    <row r="51" spans="1:25" ht="16.5" customHeight="1">
      <c r="A51" s="25">
        <v>45</v>
      </c>
      <c r="B51" s="26" t="s">
        <v>71</v>
      </c>
      <c r="C51" s="51"/>
      <c r="D51" s="7"/>
      <c r="E51" s="25" t="s">
        <v>78</v>
      </c>
      <c r="F51" s="27">
        <v>3.6</v>
      </c>
      <c r="G51" s="28">
        <v>5.4</v>
      </c>
      <c r="H51" s="28"/>
      <c r="I51" s="27">
        <v>4.5</v>
      </c>
      <c r="J51" s="27">
        <v>3.7</v>
      </c>
      <c r="K51" s="27">
        <v>4.4</v>
      </c>
      <c r="L51" s="28">
        <v>4.7</v>
      </c>
      <c r="M51" s="28">
        <v>5</v>
      </c>
      <c r="N51" s="27">
        <v>4.3</v>
      </c>
      <c r="O51" s="28">
        <v>6</v>
      </c>
      <c r="P51" s="25" t="s">
        <v>19</v>
      </c>
      <c r="Q51" s="25" t="s">
        <v>19</v>
      </c>
      <c r="R51" s="25" t="s">
        <v>19</v>
      </c>
      <c r="S51" s="25" t="s">
        <v>188</v>
      </c>
      <c r="T51" s="29" t="s">
        <v>172</v>
      </c>
      <c r="U51" s="25" t="s">
        <v>20</v>
      </c>
      <c r="V51" s="30" t="s">
        <v>207</v>
      </c>
      <c r="W51" s="31"/>
      <c r="X51" s="3">
        <v>48</v>
      </c>
      <c r="Y51" s="3">
        <v>6</v>
      </c>
    </row>
    <row r="52" spans="1:25" ht="16.5" customHeight="1">
      <c r="A52" s="25">
        <v>46</v>
      </c>
      <c r="B52" s="26" t="s">
        <v>79</v>
      </c>
      <c r="C52" s="51"/>
      <c r="D52" s="7"/>
      <c r="E52" s="25" t="s">
        <v>80</v>
      </c>
      <c r="F52" s="28">
        <v>5.1</v>
      </c>
      <c r="G52" s="28">
        <v>5.1</v>
      </c>
      <c r="H52" s="28"/>
      <c r="I52" s="28">
        <v>6.2</v>
      </c>
      <c r="J52" s="27">
        <v>3.5</v>
      </c>
      <c r="K52" s="27">
        <v>4.3</v>
      </c>
      <c r="L52" s="28">
        <v>4.2</v>
      </c>
      <c r="M52" s="28">
        <v>4</v>
      </c>
      <c r="N52" s="28">
        <v>6.8</v>
      </c>
      <c r="O52" s="28">
        <v>5</v>
      </c>
      <c r="P52" s="25" t="s">
        <v>19</v>
      </c>
      <c r="Q52" s="25" t="s">
        <v>19</v>
      </c>
      <c r="R52" s="25" t="s">
        <v>19</v>
      </c>
      <c r="S52" s="25" t="s">
        <v>185</v>
      </c>
      <c r="T52" s="29" t="s">
        <v>172</v>
      </c>
      <c r="U52" s="25" t="s">
        <v>21</v>
      </c>
      <c r="V52" s="30" t="s">
        <v>207</v>
      </c>
      <c r="W52" s="31"/>
      <c r="X52" s="3">
        <v>49</v>
      </c>
      <c r="Y52" s="3">
        <v>7</v>
      </c>
    </row>
    <row r="53" spans="1:25" ht="16.5" customHeight="1">
      <c r="A53" s="25">
        <v>47</v>
      </c>
      <c r="B53" s="26" t="s">
        <v>83</v>
      </c>
      <c r="C53" s="51"/>
      <c r="D53" s="7"/>
      <c r="E53" s="25" t="s">
        <v>80</v>
      </c>
      <c r="F53" s="28">
        <v>5</v>
      </c>
      <c r="G53" s="28">
        <v>5.8</v>
      </c>
      <c r="H53" s="28"/>
      <c r="I53" s="28">
        <v>6.4</v>
      </c>
      <c r="J53" s="28">
        <v>4.8</v>
      </c>
      <c r="K53" s="28">
        <v>5</v>
      </c>
      <c r="L53" s="28">
        <v>6.5</v>
      </c>
      <c r="M53" s="28">
        <v>4.4</v>
      </c>
      <c r="N53" s="28">
        <v>5.7</v>
      </c>
      <c r="O53" s="28">
        <v>5.5</v>
      </c>
      <c r="P53" s="38" t="s">
        <v>36</v>
      </c>
      <c r="Q53" s="25" t="s">
        <v>19</v>
      </c>
      <c r="R53" s="25" t="s">
        <v>19</v>
      </c>
      <c r="S53" s="25" t="s">
        <v>160</v>
      </c>
      <c r="T53" s="29" t="s">
        <v>172</v>
      </c>
      <c r="U53" s="25" t="s">
        <v>21</v>
      </c>
      <c r="V53" s="30" t="s">
        <v>207</v>
      </c>
      <c r="W53" s="31"/>
      <c r="X53" s="3">
        <v>51</v>
      </c>
      <c r="Y53" s="3">
        <v>7</v>
      </c>
    </row>
    <row r="54" spans="1:25" ht="16.5" customHeight="1">
      <c r="A54" s="25">
        <v>48</v>
      </c>
      <c r="B54" s="40" t="s">
        <v>84</v>
      </c>
      <c r="C54" s="50"/>
      <c r="D54" s="52"/>
      <c r="E54" s="25" t="s">
        <v>85</v>
      </c>
      <c r="F54" s="27">
        <v>3.5</v>
      </c>
      <c r="G54" s="28">
        <v>6.4</v>
      </c>
      <c r="H54" s="28"/>
      <c r="I54" s="28">
        <v>4.4</v>
      </c>
      <c r="J54" s="27">
        <v>3.6</v>
      </c>
      <c r="K54" s="27">
        <v>3.6</v>
      </c>
      <c r="L54" s="27">
        <v>4</v>
      </c>
      <c r="M54" s="27">
        <v>3</v>
      </c>
      <c r="N54" s="28">
        <v>6.2</v>
      </c>
      <c r="O54" s="27">
        <v>3.6</v>
      </c>
      <c r="P54" s="25" t="s">
        <v>19</v>
      </c>
      <c r="Q54" s="25" t="s">
        <v>19</v>
      </c>
      <c r="R54" s="25" t="s">
        <v>19</v>
      </c>
      <c r="S54" s="25" t="s">
        <v>194</v>
      </c>
      <c r="T54" s="29" t="s">
        <v>172</v>
      </c>
      <c r="U54" s="25" t="s">
        <v>21</v>
      </c>
      <c r="V54" s="30" t="s">
        <v>207</v>
      </c>
      <c r="W54" s="31"/>
      <c r="X54" s="3">
        <v>52</v>
      </c>
      <c r="Y54" s="3">
        <v>7</v>
      </c>
    </row>
    <row r="55" spans="1:25" ht="16.5" customHeight="1">
      <c r="A55" s="25">
        <v>49</v>
      </c>
      <c r="B55" s="26" t="s">
        <v>86</v>
      </c>
      <c r="C55" s="51"/>
      <c r="D55" s="7"/>
      <c r="E55" s="25" t="s">
        <v>85</v>
      </c>
      <c r="F55" s="27">
        <v>3.9</v>
      </c>
      <c r="G55" s="28">
        <v>4.5</v>
      </c>
      <c r="H55" s="28"/>
      <c r="I55" s="28">
        <v>5.7</v>
      </c>
      <c r="J55" s="28">
        <v>5</v>
      </c>
      <c r="K55" s="27">
        <v>4.3</v>
      </c>
      <c r="L55" s="28">
        <v>5.1</v>
      </c>
      <c r="M55" s="28">
        <v>5.5</v>
      </c>
      <c r="N55" s="28">
        <v>5.7</v>
      </c>
      <c r="O55" s="28">
        <v>4.5</v>
      </c>
      <c r="P55" s="25" t="s">
        <v>19</v>
      </c>
      <c r="Q55" s="25" t="s">
        <v>19</v>
      </c>
      <c r="R55" s="25" t="s">
        <v>19</v>
      </c>
      <c r="S55" s="25" t="s">
        <v>185</v>
      </c>
      <c r="T55" s="29" t="s">
        <v>172</v>
      </c>
      <c r="U55" s="25" t="s">
        <v>20</v>
      </c>
      <c r="V55" s="30" t="s">
        <v>207</v>
      </c>
      <c r="W55" s="31"/>
      <c r="X55" s="3">
        <v>53</v>
      </c>
      <c r="Y55" s="3">
        <v>7</v>
      </c>
    </row>
    <row r="56" spans="1:25" ht="16.5" customHeight="1">
      <c r="A56" s="25">
        <v>50</v>
      </c>
      <c r="B56" s="26" t="s">
        <v>87</v>
      </c>
      <c r="C56" s="51"/>
      <c r="D56" s="7"/>
      <c r="E56" s="25" t="s">
        <v>85</v>
      </c>
      <c r="F56" s="28">
        <v>5.3</v>
      </c>
      <c r="G56" s="28">
        <v>5.2</v>
      </c>
      <c r="H56" s="28"/>
      <c r="I56" s="28">
        <v>4.9</v>
      </c>
      <c r="J56" s="28">
        <v>5</v>
      </c>
      <c r="K56" s="27">
        <v>3.3</v>
      </c>
      <c r="L56" s="27">
        <v>3.5</v>
      </c>
      <c r="M56" s="28">
        <v>5</v>
      </c>
      <c r="N56" s="27">
        <v>4.9</v>
      </c>
      <c r="O56" s="27">
        <v>4.2</v>
      </c>
      <c r="P56" s="25" t="s">
        <v>19</v>
      </c>
      <c r="Q56" s="38" t="s">
        <v>36</v>
      </c>
      <c r="R56" s="38" t="s">
        <v>36</v>
      </c>
      <c r="S56" s="25" t="s">
        <v>188</v>
      </c>
      <c r="T56" s="29" t="s">
        <v>172</v>
      </c>
      <c r="U56" s="25" t="s">
        <v>82</v>
      </c>
      <c r="V56" s="30" t="s">
        <v>207</v>
      </c>
      <c r="W56" s="31"/>
      <c r="X56" s="3">
        <v>54</v>
      </c>
      <c r="Y56" s="3">
        <v>7</v>
      </c>
    </row>
    <row r="57" spans="1:25" ht="16.5" customHeight="1">
      <c r="A57" s="25">
        <v>51</v>
      </c>
      <c r="B57" s="26" t="s">
        <v>88</v>
      </c>
      <c r="C57" s="51"/>
      <c r="D57" s="7" t="s">
        <v>173</v>
      </c>
      <c r="E57" s="25" t="s">
        <v>85</v>
      </c>
      <c r="F57" s="27">
        <v>3.7</v>
      </c>
      <c r="G57" s="28">
        <v>5.3</v>
      </c>
      <c r="H57" s="28"/>
      <c r="I57" s="28">
        <v>5.4</v>
      </c>
      <c r="J57" s="28">
        <v>5.3</v>
      </c>
      <c r="K57" s="27">
        <v>3.8</v>
      </c>
      <c r="L57" s="28">
        <v>5</v>
      </c>
      <c r="M57" s="27">
        <v>4.1</v>
      </c>
      <c r="N57" s="28">
        <v>5.8</v>
      </c>
      <c r="O57" s="28">
        <v>5.1</v>
      </c>
      <c r="P57" s="25" t="s">
        <v>19</v>
      </c>
      <c r="Q57" s="25" t="s">
        <v>19</v>
      </c>
      <c r="R57" s="25" t="s">
        <v>19</v>
      </c>
      <c r="S57" s="25" t="s">
        <v>165</v>
      </c>
      <c r="T57" s="29" t="s">
        <v>172</v>
      </c>
      <c r="U57" s="25" t="s">
        <v>21</v>
      </c>
      <c r="V57" s="30" t="s">
        <v>207</v>
      </c>
      <c r="W57" s="31"/>
      <c r="X57" s="3">
        <v>55</v>
      </c>
      <c r="Y57" s="3">
        <v>7</v>
      </c>
    </row>
    <row r="58" spans="1:25" ht="16.5" customHeight="1">
      <c r="A58" s="25">
        <v>52</v>
      </c>
      <c r="B58" s="26" t="s">
        <v>89</v>
      </c>
      <c r="C58" s="51"/>
      <c r="D58" s="7"/>
      <c r="E58" s="25" t="s">
        <v>85</v>
      </c>
      <c r="F58" s="27">
        <v>4.2</v>
      </c>
      <c r="G58" s="28">
        <v>5.5</v>
      </c>
      <c r="H58" s="28"/>
      <c r="I58" s="28">
        <v>6.2</v>
      </c>
      <c r="J58" s="27">
        <v>4.4</v>
      </c>
      <c r="K58" s="28">
        <v>4</v>
      </c>
      <c r="L58" s="28">
        <v>5.3</v>
      </c>
      <c r="M58" s="28">
        <v>4.1</v>
      </c>
      <c r="N58" s="28">
        <v>6.6</v>
      </c>
      <c r="O58" s="28">
        <v>5.2</v>
      </c>
      <c r="P58" s="25" t="s">
        <v>19</v>
      </c>
      <c r="Q58" s="25" t="s">
        <v>19</v>
      </c>
      <c r="R58" s="25" t="s">
        <v>19</v>
      </c>
      <c r="S58" s="25" t="s">
        <v>190</v>
      </c>
      <c r="T58" s="29" t="s">
        <v>172</v>
      </c>
      <c r="U58" s="25" t="s">
        <v>20</v>
      </c>
      <c r="V58" s="30" t="s">
        <v>207</v>
      </c>
      <c r="W58" s="31"/>
      <c r="X58" s="3">
        <v>56</v>
      </c>
      <c r="Y58" s="3">
        <v>7</v>
      </c>
    </row>
    <row r="59" spans="1:25" ht="16.5" customHeight="1">
      <c r="A59" s="25">
        <v>53</v>
      </c>
      <c r="B59" s="26" t="s">
        <v>90</v>
      </c>
      <c r="C59" s="51"/>
      <c r="D59" s="7"/>
      <c r="E59" s="25" t="s">
        <v>85</v>
      </c>
      <c r="F59" s="28">
        <v>5.4</v>
      </c>
      <c r="G59" s="28">
        <v>5.5</v>
      </c>
      <c r="H59" s="28"/>
      <c r="I59" s="28">
        <v>5.1</v>
      </c>
      <c r="J59" s="27">
        <v>4</v>
      </c>
      <c r="K59" s="28">
        <v>4.5</v>
      </c>
      <c r="L59" s="27">
        <v>4.5</v>
      </c>
      <c r="M59" s="28">
        <v>4.5</v>
      </c>
      <c r="N59" s="28">
        <v>6.1</v>
      </c>
      <c r="O59" s="27">
        <v>4.1</v>
      </c>
      <c r="P59" s="25" t="s">
        <v>19</v>
      </c>
      <c r="Q59" s="25" t="s">
        <v>19</v>
      </c>
      <c r="R59" s="25" t="s">
        <v>19</v>
      </c>
      <c r="S59" s="25" t="s">
        <v>185</v>
      </c>
      <c r="T59" s="29" t="s">
        <v>172</v>
      </c>
      <c r="U59" s="25" t="s">
        <v>20</v>
      </c>
      <c r="V59" s="30" t="s">
        <v>207</v>
      </c>
      <c r="W59" s="31"/>
      <c r="X59" s="3">
        <v>57</v>
      </c>
      <c r="Y59" s="3">
        <v>7</v>
      </c>
    </row>
    <row r="60" spans="1:25" ht="16.5" customHeight="1">
      <c r="A60" s="25">
        <v>54</v>
      </c>
      <c r="B60" s="26" t="s">
        <v>91</v>
      </c>
      <c r="C60" s="51"/>
      <c r="D60" s="7"/>
      <c r="E60" s="25" t="s">
        <v>85</v>
      </c>
      <c r="F60" s="27">
        <v>4.5</v>
      </c>
      <c r="G60" s="28">
        <v>6.4</v>
      </c>
      <c r="H60" s="28"/>
      <c r="I60" s="28">
        <v>6.2</v>
      </c>
      <c r="J60" s="27">
        <v>4.6</v>
      </c>
      <c r="K60" s="28">
        <v>7</v>
      </c>
      <c r="L60" s="28">
        <v>5.5</v>
      </c>
      <c r="M60" s="28">
        <v>5.1</v>
      </c>
      <c r="N60" s="28">
        <v>6.2</v>
      </c>
      <c r="O60" s="28">
        <v>5.5</v>
      </c>
      <c r="P60" s="25" t="s">
        <v>19</v>
      </c>
      <c r="Q60" s="25" t="s">
        <v>19</v>
      </c>
      <c r="R60" s="25" t="s">
        <v>19</v>
      </c>
      <c r="S60" s="25" t="s">
        <v>196</v>
      </c>
      <c r="T60" s="29" t="s">
        <v>172</v>
      </c>
      <c r="U60" s="25" t="s">
        <v>20</v>
      </c>
      <c r="V60" s="30" t="s">
        <v>207</v>
      </c>
      <c r="W60" s="31"/>
      <c r="X60" s="3">
        <v>58</v>
      </c>
      <c r="Y60" s="3">
        <v>7</v>
      </c>
    </row>
    <row r="61" spans="1:25" ht="16.5" customHeight="1">
      <c r="A61" s="25">
        <v>55</v>
      </c>
      <c r="B61" s="26" t="s">
        <v>92</v>
      </c>
      <c r="C61" s="51"/>
      <c r="D61" s="7"/>
      <c r="E61" s="25" t="s">
        <v>93</v>
      </c>
      <c r="F61" s="28">
        <v>6.3</v>
      </c>
      <c r="G61" s="28">
        <v>6.3</v>
      </c>
      <c r="H61" s="28"/>
      <c r="I61" s="28">
        <v>4.6</v>
      </c>
      <c r="J61" s="28">
        <v>3.9</v>
      </c>
      <c r="K61" s="27">
        <v>3.1</v>
      </c>
      <c r="L61" s="28">
        <v>5.3</v>
      </c>
      <c r="M61" s="28">
        <v>5.1</v>
      </c>
      <c r="N61" s="28">
        <v>6.8</v>
      </c>
      <c r="O61" s="28">
        <v>3.7</v>
      </c>
      <c r="P61" s="25" t="s">
        <v>19</v>
      </c>
      <c r="Q61" s="25" t="s">
        <v>19</v>
      </c>
      <c r="R61" s="25" t="s">
        <v>19</v>
      </c>
      <c r="S61" s="25" t="s">
        <v>184</v>
      </c>
      <c r="T61" s="29" t="s">
        <v>172</v>
      </c>
      <c r="U61" s="25" t="s">
        <v>82</v>
      </c>
      <c r="V61" s="30" t="s">
        <v>207</v>
      </c>
      <c r="W61" s="31"/>
      <c r="X61" s="3">
        <v>59</v>
      </c>
      <c r="Y61" s="3">
        <v>7</v>
      </c>
    </row>
    <row r="62" spans="1:25" ht="16.5" customHeight="1">
      <c r="A62" s="25">
        <v>56</v>
      </c>
      <c r="B62" s="26" t="s">
        <v>94</v>
      </c>
      <c r="C62" s="51"/>
      <c r="D62" s="7"/>
      <c r="E62" s="25" t="s">
        <v>93</v>
      </c>
      <c r="F62" s="27">
        <v>4.3</v>
      </c>
      <c r="G62" s="28">
        <v>5.2</v>
      </c>
      <c r="H62" s="28"/>
      <c r="I62" s="28">
        <v>6.3</v>
      </c>
      <c r="J62" s="27">
        <v>4.9</v>
      </c>
      <c r="K62" s="28">
        <v>5.3</v>
      </c>
      <c r="L62" s="28">
        <v>6.5</v>
      </c>
      <c r="M62" s="28">
        <v>3.5</v>
      </c>
      <c r="N62" s="28">
        <v>6.5</v>
      </c>
      <c r="O62" s="28">
        <v>5.1</v>
      </c>
      <c r="P62" s="25" t="s">
        <v>19</v>
      </c>
      <c r="Q62" s="25" t="s">
        <v>19</v>
      </c>
      <c r="R62" s="25" t="s">
        <v>19</v>
      </c>
      <c r="S62" s="25" t="s">
        <v>163</v>
      </c>
      <c r="T62" s="29" t="s">
        <v>172</v>
      </c>
      <c r="U62" s="25" t="s">
        <v>21</v>
      </c>
      <c r="V62" s="30" t="s">
        <v>207</v>
      </c>
      <c r="W62" s="31"/>
      <c r="X62" s="3">
        <v>60</v>
      </c>
      <c r="Y62" s="3">
        <v>7</v>
      </c>
    </row>
    <row r="63" spans="1:25" ht="16.5" customHeight="1">
      <c r="A63" s="25">
        <v>57</v>
      </c>
      <c r="B63" s="26" t="s">
        <v>95</v>
      </c>
      <c r="C63" s="51"/>
      <c r="D63" s="7"/>
      <c r="E63" s="25" t="s">
        <v>93</v>
      </c>
      <c r="F63" s="27">
        <v>4.1</v>
      </c>
      <c r="G63" s="27">
        <v>3</v>
      </c>
      <c r="H63" s="28"/>
      <c r="I63" s="28">
        <v>6.2</v>
      </c>
      <c r="J63" s="27">
        <v>4</v>
      </c>
      <c r="K63" s="28">
        <v>5.9</v>
      </c>
      <c r="L63" s="28">
        <v>4.9</v>
      </c>
      <c r="M63" s="28">
        <v>5</v>
      </c>
      <c r="N63" s="28">
        <v>7.7</v>
      </c>
      <c r="O63" s="28">
        <v>4.4</v>
      </c>
      <c r="P63" s="25" t="s">
        <v>19</v>
      </c>
      <c r="Q63" s="38" t="s">
        <v>36</v>
      </c>
      <c r="R63" s="25" t="s">
        <v>19</v>
      </c>
      <c r="S63" s="25" t="s">
        <v>184</v>
      </c>
      <c r="T63" s="29" t="s">
        <v>172</v>
      </c>
      <c r="U63" s="25" t="s">
        <v>82</v>
      </c>
      <c r="V63" s="30" t="s">
        <v>207</v>
      </c>
      <c r="W63" s="31"/>
      <c r="X63" s="3">
        <v>61</v>
      </c>
      <c r="Y63" s="3">
        <v>7</v>
      </c>
    </row>
    <row r="64" spans="1:25" ht="16.5" customHeight="1">
      <c r="A64" s="25">
        <v>58</v>
      </c>
      <c r="B64" s="26" t="s">
        <v>96</v>
      </c>
      <c r="C64" s="51"/>
      <c r="D64" s="7"/>
      <c r="E64" s="25" t="s">
        <v>93</v>
      </c>
      <c r="F64" s="27">
        <v>3.3</v>
      </c>
      <c r="G64" s="27">
        <v>3.7</v>
      </c>
      <c r="H64" s="28"/>
      <c r="I64" s="28">
        <v>5.2</v>
      </c>
      <c r="J64" s="27">
        <v>2</v>
      </c>
      <c r="K64" s="27">
        <v>3.1</v>
      </c>
      <c r="L64" s="27">
        <v>4.5</v>
      </c>
      <c r="M64" s="27">
        <v>2.6</v>
      </c>
      <c r="N64" s="28">
        <v>5</v>
      </c>
      <c r="O64" s="27">
        <v>4.4</v>
      </c>
      <c r="P64" s="25" t="s">
        <v>19</v>
      </c>
      <c r="Q64" s="38" t="s">
        <v>36</v>
      </c>
      <c r="R64" s="25" t="s">
        <v>19</v>
      </c>
      <c r="S64" s="25" t="s">
        <v>197</v>
      </c>
      <c r="T64" s="29" t="s">
        <v>172</v>
      </c>
      <c r="U64" s="25" t="s">
        <v>82</v>
      </c>
      <c r="V64" s="30" t="s">
        <v>207</v>
      </c>
      <c r="W64" s="31"/>
      <c r="X64" s="3">
        <v>62</v>
      </c>
      <c r="Y64" s="3">
        <v>7</v>
      </c>
    </row>
    <row r="65" spans="1:25" ht="16.5" customHeight="1">
      <c r="A65" s="25">
        <v>59</v>
      </c>
      <c r="B65" s="26" t="s">
        <v>97</v>
      </c>
      <c r="C65" s="51"/>
      <c r="D65" s="7"/>
      <c r="E65" s="25" t="s">
        <v>93</v>
      </c>
      <c r="F65" s="28">
        <v>5.9</v>
      </c>
      <c r="G65" s="28">
        <v>6.3</v>
      </c>
      <c r="H65" s="28"/>
      <c r="I65" s="28">
        <v>7.4</v>
      </c>
      <c r="J65" s="28">
        <v>5.5</v>
      </c>
      <c r="K65" s="28">
        <v>6.6</v>
      </c>
      <c r="L65" s="28">
        <v>7.4</v>
      </c>
      <c r="M65" s="28">
        <v>4.4</v>
      </c>
      <c r="N65" s="28">
        <v>6.8</v>
      </c>
      <c r="O65" s="28">
        <v>7.4</v>
      </c>
      <c r="P65" s="25" t="s">
        <v>19</v>
      </c>
      <c r="Q65" s="38" t="s">
        <v>36</v>
      </c>
      <c r="R65" s="25" t="s">
        <v>19</v>
      </c>
      <c r="S65" s="25" t="s">
        <v>198</v>
      </c>
      <c r="T65" s="29" t="s">
        <v>172</v>
      </c>
      <c r="U65" s="25" t="s">
        <v>20</v>
      </c>
      <c r="V65" s="30" t="s">
        <v>207</v>
      </c>
      <c r="W65" s="31"/>
      <c r="X65" s="3">
        <v>63</v>
      </c>
      <c r="Y65" s="3">
        <v>7</v>
      </c>
    </row>
    <row r="66" spans="1:25" ht="16.5" customHeight="1">
      <c r="A66" s="25">
        <v>60</v>
      </c>
      <c r="B66" s="26" t="s">
        <v>98</v>
      </c>
      <c r="C66" s="51"/>
      <c r="D66" s="7"/>
      <c r="E66" s="25" t="s">
        <v>93</v>
      </c>
      <c r="F66" s="27">
        <v>3.8</v>
      </c>
      <c r="G66" s="28">
        <v>4.5</v>
      </c>
      <c r="H66" s="28"/>
      <c r="I66" s="28">
        <v>5.6</v>
      </c>
      <c r="J66" s="27">
        <v>3.4</v>
      </c>
      <c r="K66" s="27">
        <v>3</v>
      </c>
      <c r="L66" s="27">
        <v>4.8</v>
      </c>
      <c r="M66" s="28">
        <v>4.6</v>
      </c>
      <c r="N66" s="28">
        <v>6</v>
      </c>
      <c r="O66" s="27">
        <v>4.1</v>
      </c>
      <c r="P66" s="25" t="s">
        <v>19</v>
      </c>
      <c r="Q66" s="25" t="s">
        <v>19</v>
      </c>
      <c r="R66" s="25" t="s">
        <v>19</v>
      </c>
      <c r="S66" s="25" t="s">
        <v>191</v>
      </c>
      <c r="T66" s="29" t="s">
        <v>172</v>
      </c>
      <c r="U66" s="25" t="s">
        <v>21</v>
      </c>
      <c r="V66" s="30" t="s">
        <v>207</v>
      </c>
      <c r="W66" s="31"/>
      <c r="X66" s="3">
        <v>64</v>
      </c>
      <c r="Y66" s="3">
        <v>7</v>
      </c>
    </row>
    <row r="67" spans="1:25" ht="16.5" customHeight="1">
      <c r="A67" s="25">
        <v>61</v>
      </c>
      <c r="B67" s="26" t="s">
        <v>99</v>
      </c>
      <c r="C67" s="51"/>
      <c r="D67" s="7"/>
      <c r="E67" s="25" t="s">
        <v>93</v>
      </c>
      <c r="F67" s="27">
        <v>4.5</v>
      </c>
      <c r="G67" s="28">
        <v>5.7</v>
      </c>
      <c r="H67" s="28"/>
      <c r="I67" s="28">
        <v>6.5</v>
      </c>
      <c r="J67" s="27">
        <v>4.8</v>
      </c>
      <c r="K67" s="28">
        <v>5.6</v>
      </c>
      <c r="L67" s="28">
        <v>6.1</v>
      </c>
      <c r="M67" s="28">
        <v>3.7</v>
      </c>
      <c r="N67" s="28">
        <v>5.8</v>
      </c>
      <c r="O67" s="28">
        <v>5.7</v>
      </c>
      <c r="P67" s="25" t="s">
        <v>19</v>
      </c>
      <c r="Q67" s="25" t="s">
        <v>19</v>
      </c>
      <c r="R67" s="25" t="s">
        <v>19</v>
      </c>
      <c r="S67" s="25" t="s">
        <v>182</v>
      </c>
      <c r="T67" s="29" t="s">
        <v>172</v>
      </c>
      <c r="U67" s="25" t="s">
        <v>20</v>
      </c>
      <c r="V67" s="30" t="s">
        <v>207</v>
      </c>
      <c r="W67" s="31"/>
      <c r="X67" s="3">
        <v>65</v>
      </c>
      <c r="Y67" s="3">
        <v>7</v>
      </c>
    </row>
    <row r="68" spans="1:25" ht="16.5" customHeight="1">
      <c r="A68" s="25">
        <v>62</v>
      </c>
      <c r="B68" s="26" t="s">
        <v>100</v>
      </c>
      <c r="C68" s="51"/>
      <c r="D68" s="7" t="s">
        <v>173</v>
      </c>
      <c r="E68" s="25" t="s">
        <v>101</v>
      </c>
      <c r="F68" s="27">
        <v>4.2</v>
      </c>
      <c r="G68" s="27">
        <v>3.8</v>
      </c>
      <c r="H68" s="28"/>
      <c r="I68" s="27">
        <v>4.2</v>
      </c>
      <c r="J68" s="27">
        <v>4</v>
      </c>
      <c r="K68" s="27">
        <v>3.4</v>
      </c>
      <c r="L68" s="27">
        <v>3.9</v>
      </c>
      <c r="M68" s="28">
        <v>5.3</v>
      </c>
      <c r="N68" s="28">
        <v>5.3</v>
      </c>
      <c r="O68" s="27">
        <v>4.3</v>
      </c>
      <c r="P68" s="25" t="s">
        <v>19</v>
      </c>
      <c r="Q68" s="25" t="s">
        <v>19</v>
      </c>
      <c r="R68" s="25" t="s">
        <v>19</v>
      </c>
      <c r="S68" s="25" t="s">
        <v>194</v>
      </c>
      <c r="T68" s="29" t="s">
        <v>172</v>
      </c>
      <c r="U68" s="25" t="s">
        <v>21</v>
      </c>
      <c r="V68" s="30" t="s">
        <v>207</v>
      </c>
      <c r="W68" s="31"/>
      <c r="X68" s="3">
        <v>66</v>
      </c>
      <c r="Y68" s="3">
        <v>7</v>
      </c>
    </row>
    <row r="69" spans="1:25" ht="16.5" customHeight="1">
      <c r="A69" s="25">
        <v>63</v>
      </c>
      <c r="B69" s="26" t="s">
        <v>102</v>
      </c>
      <c r="C69" s="51"/>
      <c r="D69" s="7"/>
      <c r="E69" s="25" t="s">
        <v>101</v>
      </c>
      <c r="F69" s="27">
        <v>4.5</v>
      </c>
      <c r="G69" s="28">
        <v>5</v>
      </c>
      <c r="H69" s="28"/>
      <c r="I69" s="28">
        <v>5.5</v>
      </c>
      <c r="J69" s="27">
        <v>4.8</v>
      </c>
      <c r="K69" s="28">
        <v>5.6</v>
      </c>
      <c r="L69" s="28">
        <v>5.7</v>
      </c>
      <c r="M69" s="28">
        <v>5.3</v>
      </c>
      <c r="N69" s="28">
        <v>6.7</v>
      </c>
      <c r="O69" s="28">
        <v>5.9</v>
      </c>
      <c r="P69" s="25" t="s">
        <v>19</v>
      </c>
      <c r="Q69" s="25" t="s">
        <v>19</v>
      </c>
      <c r="R69" s="25" t="s">
        <v>19</v>
      </c>
      <c r="S69" s="25" t="s">
        <v>182</v>
      </c>
      <c r="T69" s="29" t="s">
        <v>172</v>
      </c>
      <c r="U69" s="25" t="s">
        <v>21</v>
      </c>
      <c r="V69" s="30" t="s">
        <v>207</v>
      </c>
      <c r="W69" s="31"/>
      <c r="X69" s="3">
        <v>67</v>
      </c>
      <c r="Y69" s="3">
        <v>7</v>
      </c>
    </row>
    <row r="70" spans="1:25" ht="16.5" customHeight="1">
      <c r="A70" s="25">
        <v>64</v>
      </c>
      <c r="B70" s="26" t="s">
        <v>103</v>
      </c>
      <c r="C70" s="51"/>
      <c r="D70" s="7"/>
      <c r="E70" s="25" t="s">
        <v>101</v>
      </c>
      <c r="F70" s="27">
        <v>4.6</v>
      </c>
      <c r="G70" s="28">
        <v>5.1</v>
      </c>
      <c r="H70" s="28"/>
      <c r="I70" s="28">
        <v>6.3</v>
      </c>
      <c r="J70" s="27">
        <v>4.7</v>
      </c>
      <c r="K70" s="28">
        <v>5</v>
      </c>
      <c r="L70" s="28">
        <v>6.2</v>
      </c>
      <c r="M70" s="28">
        <v>5</v>
      </c>
      <c r="N70" s="28">
        <v>5.4</v>
      </c>
      <c r="O70" s="28">
        <v>5.4</v>
      </c>
      <c r="P70" s="25" t="s">
        <v>19</v>
      </c>
      <c r="Q70" s="25" t="s">
        <v>19</v>
      </c>
      <c r="R70" s="25" t="s">
        <v>19</v>
      </c>
      <c r="S70" s="25" t="s">
        <v>163</v>
      </c>
      <c r="T70" s="29" t="s">
        <v>172</v>
      </c>
      <c r="U70" s="25" t="s">
        <v>21</v>
      </c>
      <c r="V70" s="30" t="s">
        <v>207</v>
      </c>
      <c r="W70" s="31"/>
      <c r="X70" s="3">
        <v>68</v>
      </c>
      <c r="Y70" s="3">
        <v>7</v>
      </c>
    </row>
    <row r="71" spans="1:25" ht="16.5" customHeight="1">
      <c r="A71" s="25">
        <v>65</v>
      </c>
      <c r="B71" s="26" t="s">
        <v>104</v>
      </c>
      <c r="C71" s="51"/>
      <c r="D71" s="7"/>
      <c r="E71" s="25" t="s">
        <v>101</v>
      </c>
      <c r="F71" s="27">
        <v>3.4</v>
      </c>
      <c r="G71" s="28">
        <v>5.3</v>
      </c>
      <c r="H71" s="28"/>
      <c r="I71" s="28">
        <v>4.8</v>
      </c>
      <c r="J71" s="27">
        <v>3</v>
      </c>
      <c r="K71" s="28">
        <v>3.8</v>
      </c>
      <c r="L71" s="27">
        <v>3.8</v>
      </c>
      <c r="M71" s="28">
        <v>4.7</v>
      </c>
      <c r="N71" s="28">
        <v>5.3</v>
      </c>
      <c r="O71" s="27">
        <v>3.8</v>
      </c>
      <c r="P71" s="25" t="s">
        <v>19</v>
      </c>
      <c r="Q71" s="25" t="s">
        <v>19</v>
      </c>
      <c r="R71" s="25" t="s">
        <v>19</v>
      </c>
      <c r="S71" s="25" t="s">
        <v>186</v>
      </c>
      <c r="T71" s="29" t="s">
        <v>172</v>
      </c>
      <c r="U71" s="25" t="s">
        <v>82</v>
      </c>
      <c r="V71" s="30" t="s">
        <v>207</v>
      </c>
      <c r="W71" s="31"/>
      <c r="X71" s="3">
        <v>69</v>
      </c>
      <c r="Y71" s="3">
        <v>7</v>
      </c>
    </row>
    <row r="72" spans="1:25" ht="16.5" customHeight="1">
      <c r="A72" s="25">
        <v>66</v>
      </c>
      <c r="B72" s="26" t="s">
        <v>105</v>
      </c>
      <c r="C72" s="51"/>
      <c r="D72" s="7"/>
      <c r="E72" s="25" t="s">
        <v>101</v>
      </c>
      <c r="F72" s="27">
        <v>4.6</v>
      </c>
      <c r="G72" s="28">
        <v>5.3</v>
      </c>
      <c r="H72" s="28"/>
      <c r="I72" s="28">
        <v>6.1</v>
      </c>
      <c r="J72" s="27">
        <v>4.4</v>
      </c>
      <c r="K72" s="28">
        <v>5</v>
      </c>
      <c r="L72" s="28">
        <v>6.3</v>
      </c>
      <c r="M72" s="28">
        <v>5.3</v>
      </c>
      <c r="N72" s="28">
        <v>6.4</v>
      </c>
      <c r="O72" s="28">
        <v>5.6</v>
      </c>
      <c r="P72" s="25" t="s">
        <v>19</v>
      </c>
      <c r="Q72" s="25" t="s">
        <v>19</v>
      </c>
      <c r="R72" s="25" t="s">
        <v>19</v>
      </c>
      <c r="S72" s="25" t="s">
        <v>182</v>
      </c>
      <c r="T72" s="29" t="s">
        <v>172</v>
      </c>
      <c r="U72" s="25" t="s">
        <v>21</v>
      </c>
      <c r="V72" s="30" t="s">
        <v>207</v>
      </c>
      <c r="W72" s="31"/>
      <c r="X72" s="3">
        <v>70</v>
      </c>
      <c r="Y72" s="3">
        <v>7</v>
      </c>
    </row>
    <row r="73" spans="1:25" ht="16.5" customHeight="1">
      <c r="A73" s="25">
        <v>67</v>
      </c>
      <c r="B73" s="6" t="s">
        <v>106</v>
      </c>
      <c r="C73" s="51"/>
      <c r="D73" s="7"/>
      <c r="E73" s="25" t="s">
        <v>101</v>
      </c>
      <c r="F73" s="27">
        <v>3.9</v>
      </c>
      <c r="G73" s="28">
        <v>6.1</v>
      </c>
      <c r="H73" s="28"/>
      <c r="I73" s="28">
        <v>5.4</v>
      </c>
      <c r="J73" s="27">
        <v>4.2</v>
      </c>
      <c r="K73" s="28">
        <v>5.5</v>
      </c>
      <c r="L73" s="28">
        <v>5</v>
      </c>
      <c r="M73" s="28">
        <v>5.1</v>
      </c>
      <c r="N73" s="28">
        <v>6.7</v>
      </c>
      <c r="O73" s="28">
        <v>5</v>
      </c>
      <c r="P73" s="25" t="s">
        <v>19</v>
      </c>
      <c r="Q73" s="25" t="s">
        <v>19</v>
      </c>
      <c r="R73" s="25" t="s">
        <v>19</v>
      </c>
      <c r="S73" s="25" t="s">
        <v>187</v>
      </c>
      <c r="T73" s="29" t="s">
        <v>172</v>
      </c>
      <c r="U73" s="25" t="s">
        <v>21</v>
      </c>
      <c r="V73" s="30" t="s">
        <v>207</v>
      </c>
      <c r="W73" s="31"/>
      <c r="X73" s="3">
        <v>71</v>
      </c>
      <c r="Y73" s="3">
        <v>7</v>
      </c>
    </row>
    <row r="74" spans="1:25" ht="16.5" customHeight="1">
      <c r="A74" s="25">
        <v>68</v>
      </c>
      <c r="B74" s="26" t="s">
        <v>107</v>
      </c>
      <c r="C74" s="51"/>
      <c r="D74" s="7"/>
      <c r="E74" s="25" t="s">
        <v>101</v>
      </c>
      <c r="F74" s="27">
        <v>4.5</v>
      </c>
      <c r="G74" s="28">
        <v>5.5</v>
      </c>
      <c r="H74" s="28"/>
      <c r="I74" s="28">
        <v>5.1</v>
      </c>
      <c r="J74" s="27">
        <v>4.4</v>
      </c>
      <c r="K74" s="27">
        <v>4.1</v>
      </c>
      <c r="L74" s="27">
        <v>4.1</v>
      </c>
      <c r="M74" s="28">
        <v>5.2</v>
      </c>
      <c r="N74" s="28">
        <v>5.1</v>
      </c>
      <c r="O74" s="28">
        <v>5</v>
      </c>
      <c r="P74" s="25" t="s">
        <v>19</v>
      </c>
      <c r="Q74" s="25" t="s">
        <v>19</v>
      </c>
      <c r="R74" s="25" t="s">
        <v>19</v>
      </c>
      <c r="S74" s="25" t="s">
        <v>165</v>
      </c>
      <c r="T74" s="29" t="s">
        <v>172</v>
      </c>
      <c r="U74" s="25" t="s">
        <v>21</v>
      </c>
      <c r="V74" s="30" t="s">
        <v>207</v>
      </c>
      <c r="W74" s="31"/>
      <c r="X74" s="3">
        <v>72</v>
      </c>
      <c r="Y74" s="3">
        <v>7</v>
      </c>
    </row>
    <row r="75" spans="1:25" ht="16.5" customHeight="1">
      <c r="A75" s="25">
        <v>69</v>
      </c>
      <c r="B75" s="26" t="s">
        <v>108</v>
      </c>
      <c r="C75" s="51"/>
      <c r="D75" s="53"/>
      <c r="E75" s="25" t="s">
        <v>101</v>
      </c>
      <c r="F75" s="27">
        <v>4.3</v>
      </c>
      <c r="G75" s="28">
        <v>5</v>
      </c>
      <c r="H75" s="28"/>
      <c r="I75" s="28">
        <v>5.8</v>
      </c>
      <c r="J75" s="27">
        <v>3.5</v>
      </c>
      <c r="K75" s="28">
        <v>4</v>
      </c>
      <c r="L75" s="27">
        <v>4.5</v>
      </c>
      <c r="M75" s="28">
        <v>5.7</v>
      </c>
      <c r="N75" s="28">
        <v>5.5</v>
      </c>
      <c r="O75" s="28">
        <v>5.3</v>
      </c>
      <c r="P75" s="25" t="s">
        <v>19</v>
      </c>
      <c r="Q75" s="25" t="s">
        <v>19</v>
      </c>
      <c r="R75" s="25" t="s">
        <v>19</v>
      </c>
      <c r="S75" s="25" t="s">
        <v>165</v>
      </c>
      <c r="T75" s="29" t="s">
        <v>172</v>
      </c>
      <c r="U75" s="25" t="s">
        <v>21</v>
      </c>
      <c r="V75" s="30" t="s">
        <v>207</v>
      </c>
      <c r="W75" s="31"/>
      <c r="X75" s="3">
        <v>73</v>
      </c>
      <c r="Y75" s="3">
        <v>7</v>
      </c>
    </row>
    <row r="76" spans="1:25" ht="16.5" customHeight="1">
      <c r="A76" s="25">
        <v>70</v>
      </c>
      <c r="B76" s="26" t="s">
        <v>109</v>
      </c>
      <c r="C76" s="51"/>
      <c r="D76" s="7"/>
      <c r="E76" s="25" t="s">
        <v>101</v>
      </c>
      <c r="F76" s="27">
        <v>4.5</v>
      </c>
      <c r="G76" s="28">
        <v>4.6</v>
      </c>
      <c r="H76" s="28"/>
      <c r="I76" s="28">
        <v>4.6</v>
      </c>
      <c r="J76" s="27">
        <v>4</v>
      </c>
      <c r="K76" s="27">
        <v>4.3</v>
      </c>
      <c r="L76" s="27">
        <v>3.8</v>
      </c>
      <c r="M76" s="28">
        <v>4.9</v>
      </c>
      <c r="N76" s="28">
        <v>6.4</v>
      </c>
      <c r="O76" s="28">
        <v>5</v>
      </c>
      <c r="P76" s="25" t="s">
        <v>19</v>
      </c>
      <c r="Q76" s="25" t="s">
        <v>19</v>
      </c>
      <c r="R76" s="25" t="s">
        <v>19</v>
      </c>
      <c r="S76" s="25" t="s">
        <v>193</v>
      </c>
      <c r="T76" s="29" t="s">
        <v>172</v>
      </c>
      <c r="U76" s="25" t="s">
        <v>21</v>
      </c>
      <c r="V76" s="30" t="s">
        <v>207</v>
      </c>
      <c r="W76" s="31"/>
      <c r="X76" s="3">
        <v>74</v>
      </c>
      <c r="Y76" s="3">
        <v>7</v>
      </c>
    </row>
    <row r="77" spans="1:25" ht="16.5" customHeight="1">
      <c r="A77" s="25">
        <v>71</v>
      </c>
      <c r="B77" s="40" t="s">
        <v>110</v>
      </c>
      <c r="C77" s="50"/>
      <c r="D77" s="7" t="s">
        <v>173</v>
      </c>
      <c r="E77" s="25" t="s">
        <v>111</v>
      </c>
      <c r="F77" s="27">
        <v>3.2</v>
      </c>
      <c r="G77" s="28">
        <v>4.6</v>
      </c>
      <c r="H77" s="28"/>
      <c r="I77" s="28">
        <v>6.2</v>
      </c>
      <c r="J77" s="27">
        <v>4.5</v>
      </c>
      <c r="K77" s="28">
        <v>4.8</v>
      </c>
      <c r="L77" s="28">
        <v>5.1</v>
      </c>
      <c r="M77" s="28">
        <v>4.4</v>
      </c>
      <c r="N77" s="28">
        <v>5.9</v>
      </c>
      <c r="O77" s="28">
        <v>6.9</v>
      </c>
      <c r="P77" s="25" t="s">
        <v>19</v>
      </c>
      <c r="Q77" s="25" t="s">
        <v>19</v>
      </c>
      <c r="R77" s="25" t="s">
        <v>19</v>
      </c>
      <c r="S77" s="25" t="s">
        <v>190</v>
      </c>
      <c r="T77" s="29" t="s">
        <v>172</v>
      </c>
      <c r="U77" s="25" t="s">
        <v>21</v>
      </c>
      <c r="V77" s="30" t="s">
        <v>207</v>
      </c>
      <c r="W77" s="31"/>
      <c r="X77" s="3">
        <v>75</v>
      </c>
      <c r="Y77" s="3">
        <v>7</v>
      </c>
    </row>
    <row r="78" spans="1:25" ht="16.5" customHeight="1">
      <c r="A78" s="25">
        <v>72</v>
      </c>
      <c r="B78" s="26" t="s">
        <v>112</v>
      </c>
      <c r="C78" s="51"/>
      <c r="D78" s="7"/>
      <c r="E78" s="25" t="s">
        <v>111</v>
      </c>
      <c r="F78" s="27">
        <v>4.2</v>
      </c>
      <c r="G78" s="28">
        <v>5.5</v>
      </c>
      <c r="H78" s="28"/>
      <c r="I78" s="28">
        <v>5.3</v>
      </c>
      <c r="J78" s="27">
        <v>4.4</v>
      </c>
      <c r="K78" s="28">
        <v>5.6</v>
      </c>
      <c r="L78" s="28">
        <v>5</v>
      </c>
      <c r="M78" s="28">
        <v>5.9</v>
      </c>
      <c r="N78" s="28">
        <v>5.2</v>
      </c>
      <c r="O78" s="28">
        <v>7</v>
      </c>
      <c r="P78" s="25" t="s">
        <v>19</v>
      </c>
      <c r="Q78" s="25" t="s">
        <v>19</v>
      </c>
      <c r="R78" s="25" t="s">
        <v>19</v>
      </c>
      <c r="S78" s="25" t="s">
        <v>163</v>
      </c>
      <c r="T78" s="29" t="s">
        <v>172</v>
      </c>
      <c r="U78" s="25" t="s">
        <v>20</v>
      </c>
      <c r="V78" s="30" t="s">
        <v>207</v>
      </c>
      <c r="W78" s="31"/>
      <c r="X78" s="3">
        <v>76</v>
      </c>
      <c r="Y78" s="3">
        <v>7</v>
      </c>
    </row>
    <row r="79" spans="1:25" ht="16.5" customHeight="1">
      <c r="A79" s="25">
        <v>73</v>
      </c>
      <c r="B79" s="26" t="s">
        <v>113</v>
      </c>
      <c r="C79" s="51"/>
      <c r="D79" s="7"/>
      <c r="E79" s="25" t="s">
        <v>111</v>
      </c>
      <c r="F79" s="27">
        <v>3.3</v>
      </c>
      <c r="G79" s="28">
        <v>4.2</v>
      </c>
      <c r="H79" s="28"/>
      <c r="I79" s="28">
        <v>5.1</v>
      </c>
      <c r="J79" s="28">
        <v>5.1</v>
      </c>
      <c r="K79" s="28">
        <v>7.4</v>
      </c>
      <c r="L79" s="28">
        <v>5</v>
      </c>
      <c r="M79" s="28">
        <v>5.7</v>
      </c>
      <c r="N79" s="28">
        <v>7.5</v>
      </c>
      <c r="O79" s="28">
        <v>5.7</v>
      </c>
      <c r="P79" s="25" t="s">
        <v>19</v>
      </c>
      <c r="Q79" s="25" t="s">
        <v>19</v>
      </c>
      <c r="R79" s="25" t="s">
        <v>19</v>
      </c>
      <c r="S79" s="25" t="s">
        <v>182</v>
      </c>
      <c r="T79" s="29" t="s">
        <v>172</v>
      </c>
      <c r="U79" s="25" t="s">
        <v>20</v>
      </c>
      <c r="V79" s="30" t="s">
        <v>207</v>
      </c>
      <c r="W79" s="31"/>
      <c r="X79" s="3">
        <v>77</v>
      </c>
      <c r="Y79" s="3">
        <v>7</v>
      </c>
    </row>
    <row r="80" spans="1:25" ht="16.5" customHeight="1">
      <c r="A80" s="25">
        <v>74</v>
      </c>
      <c r="B80" s="26" t="s">
        <v>114</v>
      </c>
      <c r="C80" s="51"/>
      <c r="D80" s="7"/>
      <c r="E80" s="25" t="s">
        <v>111</v>
      </c>
      <c r="F80" s="27">
        <v>3.9</v>
      </c>
      <c r="G80" s="28">
        <v>6.3</v>
      </c>
      <c r="H80" s="28"/>
      <c r="I80" s="28">
        <v>7</v>
      </c>
      <c r="J80" s="27">
        <v>4.8</v>
      </c>
      <c r="K80" s="28">
        <v>7.5</v>
      </c>
      <c r="L80" s="28">
        <v>6.9</v>
      </c>
      <c r="M80" s="28">
        <v>5</v>
      </c>
      <c r="N80" s="28">
        <v>7.4</v>
      </c>
      <c r="O80" s="28">
        <v>7.8</v>
      </c>
      <c r="P80" s="25" t="s">
        <v>19</v>
      </c>
      <c r="Q80" s="25" t="s">
        <v>19</v>
      </c>
      <c r="R80" s="25" t="s">
        <v>19</v>
      </c>
      <c r="S80" s="25" t="s">
        <v>159</v>
      </c>
      <c r="T80" s="29" t="s">
        <v>172</v>
      </c>
      <c r="U80" s="25" t="s">
        <v>20</v>
      </c>
      <c r="V80" s="30" t="s">
        <v>207</v>
      </c>
      <c r="W80" s="31"/>
      <c r="X80" s="3">
        <v>78</v>
      </c>
      <c r="Y80" s="3">
        <v>7</v>
      </c>
    </row>
    <row r="81" spans="1:25" ht="16.5" customHeight="1">
      <c r="A81" s="25">
        <v>75</v>
      </c>
      <c r="B81" s="26" t="s">
        <v>115</v>
      </c>
      <c r="C81" s="51"/>
      <c r="D81" s="7"/>
      <c r="E81" s="25" t="s">
        <v>116</v>
      </c>
      <c r="F81" s="28">
        <v>5.1</v>
      </c>
      <c r="G81" s="27">
        <v>4.4</v>
      </c>
      <c r="H81" s="28"/>
      <c r="I81" s="27">
        <v>4.3</v>
      </c>
      <c r="J81" s="27">
        <v>3.1</v>
      </c>
      <c r="K81" s="27">
        <v>3.1</v>
      </c>
      <c r="L81" s="27">
        <v>4</v>
      </c>
      <c r="M81" s="28">
        <v>5.7</v>
      </c>
      <c r="N81" s="28">
        <v>5.1</v>
      </c>
      <c r="O81" s="82">
        <v>4.8</v>
      </c>
      <c r="P81" s="25" t="s">
        <v>19</v>
      </c>
      <c r="Q81" s="25" t="s">
        <v>19</v>
      </c>
      <c r="R81" s="25" t="s">
        <v>19</v>
      </c>
      <c r="S81" s="25" t="s">
        <v>191</v>
      </c>
      <c r="T81" s="29" t="s">
        <v>172</v>
      </c>
      <c r="U81" s="25" t="s">
        <v>21</v>
      </c>
      <c r="V81" s="30" t="s">
        <v>207</v>
      </c>
      <c r="W81" s="31"/>
      <c r="X81" s="3">
        <v>79</v>
      </c>
      <c r="Y81" s="3">
        <v>7</v>
      </c>
    </row>
    <row r="82" spans="1:25" ht="16.5" customHeight="1">
      <c r="A82" s="25">
        <v>76</v>
      </c>
      <c r="B82" s="26" t="s">
        <v>117</v>
      </c>
      <c r="C82" s="51"/>
      <c r="D82" s="7"/>
      <c r="E82" s="25" t="s">
        <v>116</v>
      </c>
      <c r="F82" s="27">
        <v>4.4</v>
      </c>
      <c r="G82" s="28">
        <v>4.9</v>
      </c>
      <c r="H82" s="28"/>
      <c r="I82" s="28">
        <v>6.6</v>
      </c>
      <c r="J82" s="27">
        <v>4.4</v>
      </c>
      <c r="K82" s="28">
        <v>5.5</v>
      </c>
      <c r="L82" s="28">
        <v>5.7</v>
      </c>
      <c r="M82" s="28">
        <v>5.7</v>
      </c>
      <c r="N82" s="28">
        <v>6.3</v>
      </c>
      <c r="O82" s="28">
        <v>5.2</v>
      </c>
      <c r="P82" s="25" t="s">
        <v>19</v>
      </c>
      <c r="Q82" s="25" t="s">
        <v>19</v>
      </c>
      <c r="R82" s="25" t="s">
        <v>19</v>
      </c>
      <c r="S82" s="25" t="s">
        <v>182</v>
      </c>
      <c r="T82" s="29" t="s">
        <v>172</v>
      </c>
      <c r="U82" s="25" t="s">
        <v>20</v>
      </c>
      <c r="V82" s="30" t="s">
        <v>207</v>
      </c>
      <c r="W82" s="31"/>
      <c r="X82" s="3">
        <v>80</v>
      </c>
      <c r="Y82" s="3">
        <v>7</v>
      </c>
    </row>
    <row r="83" spans="1:25" ht="16.5" customHeight="1">
      <c r="A83" s="25">
        <v>77</v>
      </c>
      <c r="B83" s="26" t="s">
        <v>118</v>
      </c>
      <c r="C83" s="51"/>
      <c r="D83" s="7" t="s">
        <v>173</v>
      </c>
      <c r="E83" s="25" t="s">
        <v>116</v>
      </c>
      <c r="F83" s="27">
        <v>4.5</v>
      </c>
      <c r="G83" s="28">
        <v>5.5</v>
      </c>
      <c r="H83" s="28"/>
      <c r="I83" s="28">
        <v>5.8</v>
      </c>
      <c r="J83" s="27">
        <v>4.2</v>
      </c>
      <c r="K83" s="28">
        <v>5.5</v>
      </c>
      <c r="L83" s="28">
        <v>5.9</v>
      </c>
      <c r="M83" s="28">
        <v>5.6</v>
      </c>
      <c r="N83" s="28">
        <v>6.8</v>
      </c>
      <c r="O83" s="28">
        <v>4.1</v>
      </c>
      <c r="P83" s="25" t="s">
        <v>19</v>
      </c>
      <c r="Q83" s="25" t="s">
        <v>19</v>
      </c>
      <c r="R83" s="25" t="s">
        <v>19</v>
      </c>
      <c r="S83" s="25" t="s">
        <v>163</v>
      </c>
      <c r="T83" s="29" t="s">
        <v>172</v>
      </c>
      <c r="U83" s="25" t="s">
        <v>20</v>
      </c>
      <c r="V83" s="30" t="s">
        <v>207</v>
      </c>
      <c r="W83" s="31"/>
      <c r="X83" s="3">
        <v>81</v>
      </c>
      <c r="Y83" s="3">
        <v>7</v>
      </c>
    </row>
    <row r="84" spans="1:25" ht="16.5" customHeight="1">
      <c r="A84" s="25">
        <v>78</v>
      </c>
      <c r="B84" s="26" t="s">
        <v>119</v>
      </c>
      <c r="C84" s="51"/>
      <c r="D84" s="7" t="s">
        <v>173</v>
      </c>
      <c r="E84" s="25" t="s">
        <v>120</v>
      </c>
      <c r="F84" s="27">
        <v>4.6</v>
      </c>
      <c r="G84" s="27">
        <v>4.3</v>
      </c>
      <c r="H84" s="27">
        <v>4.2</v>
      </c>
      <c r="I84" s="27">
        <v>2.8</v>
      </c>
      <c r="J84" s="27">
        <v>4.2</v>
      </c>
      <c r="K84" s="27">
        <v>4</v>
      </c>
      <c r="L84" s="27">
        <v>4.3</v>
      </c>
      <c r="M84" s="27">
        <v>3</v>
      </c>
      <c r="N84" s="27">
        <v>3.6</v>
      </c>
      <c r="O84" s="27">
        <v>3.9</v>
      </c>
      <c r="P84" s="38" t="s">
        <v>36</v>
      </c>
      <c r="Q84" s="38" t="s">
        <v>36</v>
      </c>
      <c r="R84" s="38" t="s">
        <v>36</v>
      </c>
      <c r="S84" s="25" t="s">
        <v>189</v>
      </c>
      <c r="T84" s="29" t="s">
        <v>172</v>
      </c>
      <c r="U84" s="25" t="s">
        <v>21</v>
      </c>
      <c r="V84" s="30" t="s">
        <v>207</v>
      </c>
      <c r="W84" s="31"/>
      <c r="X84" s="3">
        <v>82</v>
      </c>
      <c r="Y84" s="3">
        <v>8</v>
      </c>
    </row>
    <row r="85" spans="1:25" ht="16.5" customHeight="1">
      <c r="A85" s="25">
        <v>79</v>
      </c>
      <c r="B85" s="26" t="s">
        <v>121</v>
      </c>
      <c r="C85" s="51"/>
      <c r="D85" s="7"/>
      <c r="E85" s="25" t="s">
        <v>120</v>
      </c>
      <c r="F85" s="27">
        <v>3.8</v>
      </c>
      <c r="G85" s="27">
        <v>4.5</v>
      </c>
      <c r="H85" s="27">
        <v>4.7</v>
      </c>
      <c r="I85" s="27">
        <v>4.4</v>
      </c>
      <c r="J85" s="28">
        <v>5</v>
      </c>
      <c r="K85" s="28">
        <v>5</v>
      </c>
      <c r="L85" s="28">
        <v>4.8</v>
      </c>
      <c r="M85" s="27">
        <v>4.6</v>
      </c>
      <c r="N85" s="82">
        <v>4.9</v>
      </c>
      <c r="O85" s="28">
        <v>5.5</v>
      </c>
      <c r="P85" s="25" t="s">
        <v>19</v>
      </c>
      <c r="Q85" s="25" t="s">
        <v>19</v>
      </c>
      <c r="R85" s="25" t="s">
        <v>19</v>
      </c>
      <c r="S85" s="25" t="s">
        <v>193</v>
      </c>
      <c r="T85" s="29" t="s">
        <v>172</v>
      </c>
      <c r="U85" s="25" t="s">
        <v>21</v>
      </c>
      <c r="V85" s="30" t="s">
        <v>207</v>
      </c>
      <c r="W85" s="31"/>
      <c r="X85" s="3">
        <v>83</v>
      </c>
      <c r="Y85" s="3">
        <v>8</v>
      </c>
    </row>
    <row r="86" spans="1:25" ht="16.5" customHeight="1">
      <c r="A86" s="25">
        <v>80</v>
      </c>
      <c r="B86" s="26" t="s">
        <v>122</v>
      </c>
      <c r="C86" s="51"/>
      <c r="D86" s="7" t="s">
        <v>173</v>
      </c>
      <c r="E86" s="25" t="s">
        <v>120</v>
      </c>
      <c r="F86" s="27">
        <v>4.2</v>
      </c>
      <c r="G86" s="28">
        <v>5.3</v>
      </c>
      <c r="H86" s="28">
        <v>4.7</v>
      </c>
      <c r="I86" s="27">
        <v>4.3</v>
      </c>
      <c r="J86" s="28">
        <v>5.6</v>
      </c>
      <c r="K86" s="28">
        <v>5.2</v>
      </c>
      <c r="L86" s="27">
        <v>4.2</v>
      </c>
      <c r="M86" s="28">
        <v>4.8</v>
      </c>
      <c r="N86" s="82">
        <v>4.3</v>
      </c>
      <c r="O86" s="28">
        <v>5.6</v>
      </c>
      <c r="P86" s="25" t="s">
        <v>19</v>
      </c>
      <c r="Q86" s="25" t="s">
        <v>19</v>
      </c>
      <c r="R86" s="25" t="s">
        <v>19</v>
      </c>
      <c r="S86" s="25" t="s">
        <v>165</v>
      </c>
      <c r="T86" s="29" t="s">
        <v>172</v>
      </c>
      <c r="U86" s="25" t="s">
        <v>20</v>
      </c>
      <c r="V86" s="30" t="s">
        <v>207</v>
      </c>
      <c r="W86" s="31"/>
      <c r="X86" s="3">
        <v>84</v>
      </c>
      <c r="Y86" s="3">
        <v>8</v>
      </c>
    </row>
    <row r="87" spans="1:25" ht="16.5" customHeight="1">
      <c r="A87" s="25">
        <v>81</v>
      </c>
      <c r="B87" s="26" t="s">
        <v>124</v>
      </c>
      <c r="C87" s="51"/>
      <c r="D87" s="7"/>
      <c r="E87" s="25" t="s">
        <v>125</v>
      </c>
      <c r="F87" s="82">
        <v>4.4</v>
      </c>
      <c r="G87" s="27">
        <v>4.3</v>
      </c>
      <c r="H87" s="27">
        <v>4.2</v>
      </c>
      <c r="I87" s="28">
        <v>5.7</v>
      </c>
      <c r="J87" s="28">
        <v>5</v>
      </c>
      <c r="K87" s="28">
        <v>5.3</v>
      </c>
      <c r="L87" s="27">
        <v>3.2</v>
      </c>
      <c r="M87" s="28">
        <v>5</v>
      </c>
      <c r="N87" s="28">
        <v>5.3</v>
      </c>
      <c r="O87" s="39">
        <v>4</v>
      </c>
      <c r="P87" s="25" t="s">
        <v>19</v>
      </c>
      <c r="Q87" s="25" t="s">
        <v>19</v>
      </c>
      <c r="R87" s="25" t="s">
        <v>19</v>
      </c>
      <c r="S87" s="25" t="s">
        <v>188</v>
      </c>
      <c r="T87" s="29" t="s">
        <v>172</v>
      </c>
      <c r="U87" s="25" t="s">
        <v>82</v>
      </c>
      <c r="V87" s="30" t="s">
        <v>207</v>
      </c>
      <c r="W87" s="31"/>
      <c r="X87" s="3">
        <v>86</v>
      </c>
      <c r="Y87" s="3">
        <v>8</v>
      </c>
    </row>
    <row r="88" spans="1:25" ht="16.5" customHeight="1">
      <c r="A88" s="25">
        <v>82</v>
      </c>
      <c r="B88" s="26" t="s">
        <v>127</v>
      </c>
      <c r="C88" s="51"/>
      <c r="D88" s="7"/>
      <c r="E88" s="25" t="s">
        <v>125</v>
      </c>
      <c r="F88" s="28">
        <v>4.4</v>
      </c>
      <c r="G88" s="27">
        <v>3.9</v>
      </c>
      <c r="H88" s="28">
        <v>4.7</v>
      </c>
      <c r="I88" s="27">
        <v>4.3</v>
      </c>
      <c r="J88" s="28">
        <v>5</v>
      </c>
      <c r="K88" s="28">
        <v>5.4</v>
      </c>
      <c r="L88" s="27">
        <v>4.9</v>
      </c>
      <c r="M88" s="28">
        <v>5</v>
      </c>
      <c r="N88" s="28">
        <v>5.5</v>
      </c>
      <c r="O88" s="28">
        <v>5.5</v>
      </c>
      <c r="P88" s="25" t="s">
        <v>19</v>
      </c>
      <c r="Q88" s="25" t="s">
        <v>19</v>
      </c>
      <c r="R88" s="25" t="s">
        <v>19</v>
      </c>
      <c r="S88" s="25" t="s">
        <v>185</v>
      </c>
      <c r="T88" s="29" t="s">
        <v>172</v>
      </c>
      <c r="U88" s="25" t="s">
        <v>21</v>
      </c>
      <c r="V88" s="30" t="s">
        <v>207</v>
      </c>
      <c r="W88" s="31"/>
      <c r="X88" s="3">
        <v>88</v>
      </c>
      <c r="Y88" s="3">
        <v>8</v>
      </c>
    </row>
    <row r="89" spans="1:25" ht="16.5" customHeight="1">
      <c r="A89" s="25">
        <v>83</v>
      </c>
      <c r="B89" s="26" t="s">
        <v>129</v>
      </c>
      <c r="C89" s="51"/>
      <c r="D89" s="7"/>
      <c r="E89" s="25" t="s">
        <v>130</v>
      </c>
      <c r="F89" s="28">
        <v>4.1</v>
      </c>
      <c r="G89" s="28">
        <v>6.3</v>
      </c>
      <c r="H89" s="28">
        <v>5.3</v>
      </c>
      <c r="I89" s="27">
        <v>3.4</v>
      </c>
      <c r="J89" s="28">
        <v>5.7</v>
      </c>
      <c r="K89" s="28">
        <v>5</v>
      </c>
      <c r="L89" s="28">
        <v>5.3</v>
      </c>
      <c r="M89" s="28">
        <v>4.2</v>
      </c>
      <c r="N89" s="28">
        <v>6.6</v>
      </c>
      <c r="O89" s="28">
        <v>5.2</v>
      </c>
      <c r="P89" s="25" t="s">
        <v>19</v>
      </c>
      <c r="Q89" s="25" t="s">
        <v>19</v>
      </c>
      <c r="R89" s="25" t="s">
        <v>19</v>
      </c>
      <c r="S89" s="25" t="s">
        <v>190</v>
      </c>
      <c r="T89" s="29" t="s">
        <v>172</v>
      </c>
      <c r="U89" s="25" t="s">
        <v>21</v>
      </c>
      <c r="V89" s="30" t="s">
        <v>207</v>
      </c>
      <c r="W89" s="31"/>
      <c r="X89" s="3">
        <v>90</v>
      </c>
      <c r="Y89" s="3">
        <v>8</v>
      </c>
    </row>
    <row r="90" spans="1:25" ht="16.5" customHeight="1">
      <c r="A90" s="25">
        <v>84</v>
      </c>
      <c r="B90" s="26" t="s">
        <v>131</v>
      </c>
      <c r="C90" s="51"/>
      <c r="D90" s="7" t="s">
        <v>173</v>
      </c>
      <c r="E90" s="25" t="s">
        <v>130</v>
      </c>
      <c r="F90" s="28">
        <v>3.9</v>
      </c>
      <c r="G90" s="27">
        <v>4.2</v>
      </c>
      <c r="H90" s="28">
        <v>5.1</v>
      </c>
      <c r="I90" s="28">
        <v>5.1</v>
      </c>
      <c r="J90" s="28">
        <v>5.1</v>
      </c>
      <c r="K90" s="28">
        <v>5</v>
      </c>
      <c r="L90" s="28">
        <v>5.8</v>
      </c>
      <c r="M90" s="27">
        <v>4</v>
      </c>
      <c r="N90" s="28">
        <v>5.8</v>
      </c>
      <c r="O90" s="28">
        <v>5.1</v>
      </c>
      <c r="P90" s="25" t="s">
        <v>19</v>
      </c>
      <c r="Q90" s="25" t="s">
        <v>19</v>
      </c>
      <c r="R90" s="25" t="s">
        <v>19</v>
      </c>
      <c r="S90" s="25" t="s">
        <v>185</v>
      </c>
      <c r="T90" s="29" t="s">
        <v>172</v>
      </c>
      <c r="U90" s="25" t="s">
        <v>21</v>
      </c>
      <c r="V90" s="30" t="s">
        <v>207</v>
      </c>
      <c r="W90" s="31"/>
      <c r="X90" s="3">
        <v>91</v>
      </c>
      <c r="Y90" s="3">
        <v>8</v>
      </c>
    </row>
    <row r="91" spans="1:25" ht="16.5" customHeight="1">
      <c r="A91" s="25">
        <v>85</v>
      </c>
      <c r="B91" s="26" t="s">
        <v>133</v>
      </c>
      <c r="C91" s="51"/>
      <c r="D91" s="7" t="s">
        <v>173</v>
      </c>
      <c r="E91" s="25" t="s">
        <v>130</v>
      </c>
      <c r="F91" s="28">
        <v>4.2</v>
      </c>
      <c r="G91" s="28">
        <v>5.7</v>
      </c>
      <c r="H91" s="28">
        <v>5</v>
      </c>
      <c r="I91" s="28">
        <v>5.6</v>
      </c>
      <c r="J91" s="28">
        <v>6.4</v>
      </c>
      <c r="K91" s="28">
        <v>6.7</v>
      </c>
      <c r="L91" s="28">
        <v>6.3</v>
      </c>
      <c r="M91" s="28">
        <v>5.1</v>
      </c>
      <c r="N91" s="28">
        <v>6.7</v>
      </c>
      <c r="O91" s="28">
        <v>4.7</v>
      </c>
      <c r="P91" s="38" t="s">
        <v>36</v>
      </c>
      <c r="Q91" s="25" t="s">
        <v>19</v>
      </c>
      <c r="R91" s="25" t="s">
        <v>19</v>
      </c>
      <c r="S91" s="25" t="s">
        <v>192</v>
      </c>
      <c r="T91" s="29" t="s">
        <v>172</v>
      </c>
      <c r="U91" s="25" t="s">
        <v>82</v>
      </c>
      <c r="V91" s="30" t="s">
        <v>207</v>
      </c>
      <c r="W91" s="31"/>
      <c r="X91" s="3">
        <v>93</v>
      </c>
      <c r="Y91" s="3">
        <v>8</v>
      </c>
    </row>
    <row r="92" spans="1:25" ht="16.5" customHeight="1">
      <c r="A92" s="25">
        <v>86</v>
      </c>
      <c r="B92" s="26" t="s">
        <v>134</v>
      </c>
      <c r="C92" s="51"/>
      <c r="D92" s="7"/>
      <c r="E92" s="25" t="s">
        <v>130</v>
      </c>
      <c r="F92" s="27">
        <v>2.6</v>
      </c>
      <c r="G92" s="27">
        <v>3.4</v>
      </c>
      <c r="H92" s="27">
        <v>3.7</v>
      </c>
      <c r="I92" s="28">
        <v>4.6</v>
      </c>
      <c r="J92" s="28">
        <v>5.5</v>
      </c>
      <c r="K92" s="28">
        <v>5</v>
      </c>
      <c r="L92" s="28">
        <v>5.6</v>
      </c>
      <c r="M92" s="28">
        <v>5.2</v>
      </c>
      <c r="N92" s="28">
        <v>7.3</v>
      </c>
      <c r="O92" s="27">
        <v>3.4</v>
      </c>
      <c r="P92" s="38" t="s">
        <v>36</v>
      </c>
      <c r="Q92" s="25" t="s">
        <v>19</v>
      </c>
      <c r="R92" s="25" t="s">
        <v>19</v>
      </c>
      <c r="S92" s="25" t="s">
        <v>188</v>
      </c>
      <c r="T92" s="29" t="s">
        <v>172</v>
      </c>
      <c r="U92" s="25" t="s">
        <v>21</v>
      </c>
      <c r="V92" s="30" t="s">
        <v>207</v>
      </c>
      <c r="W92" s="31"/>
      <c r="X92" s="3">
        <v>94</v>
      </c>
      <c r="Y92" s="3">
        <v>8</v>
      </c>
    </row>
    <row r="93" spans="1:25" ht="16.5" customHeight="1">
      <c r="A93" s="25">
        <v>87</v>
      </c>
      <c r="B93" s="26" t="s">
        <v>135</v>
      </c>
      <c r="C93" s="51"/>
      <c r="D93" s="7"/>
      <c r="E93" s="25" t="s">
        <v>136</v>
      </c>
      <c r="F93" s="28">
        <v>3.8</v>
      </c>
      <c r="G93" s="28">
        <v>5.1</v>
      </c>
      <c r="H93" s="27">
        <v>3.4</v>
      </c>
      <c r="I93" s="28">
        <v>5.7</v>
      </c>
      <c r="J93" s="28">
        <v>5.4</v>
      </c>
      <c r="K93" s="28">
        <v>5.1</v>
      </c>
      <c r="L93" s="28">
        <v>5.7</v>
      </c>
      <c r="M93" s="28">
        <v>5</v>
      </c>
      <c r="N93" s="28">
        <v>6</v>
      </c>
      <c r="O93" s="28">
        <v>5.1</v>
      </c>
      <c r="P93" s="25" t="s">
        <v>19</v>
      </c>
      <c r="Q93" s="25" t="s">
        <v>19</v>
      </c>
      <c r="R93" s="25" t="s">
        <v>19</v>
      </c>
      <c r="S93" s="25" t="s">
        <v>184</v>
      </c>
      <c r="T93" s="29" t="s">
        <v>172</v>
      </c>
      <c r="U93" s="25" t="s">
        <v>21</v>
      </c>
      <c r="V93" s="30" t="s">
        <v>207</v>
      </c>
      <c r="W93" s="31"/>
      <c r="X93" s="3">
        <v>95</v>
      </c>
      <c r="Y93" s="3">
        <v>8</v>
      </c>
    </row>
    <row r="94" spans="1:25" ht="16.5" customHeight="1">
      <c r="A94" s="25">
        <v>88</v>
      </c>
      <c r="B94" s="40" t="s">
        <v>25</v>
      </c>
      <c r="C94" s="50"/>
      <c r="D94" s="52"/>
      <c r="E94" s="25" t="s">
        <v>137</v>
      </c>
      <c r="F94" s="27">
        <v>4.5</v>
      </c>
      <c r="G94" s="28">
        <v>6.1</v>
      </c>
      <c r="H94" s="28">
        <v>4.1</v>
      </c>
      <c r="I94" s="28">
        <v>6.2</v>
      </c>
      <c r="J94" s="27">
        <v>4.9</v>
      </c>
      <c r="K94" s="28">
        <v>5.6</v>
      </c>
      <c r="L94" s="28">
        <v>5.8</v>
      </c>
      <c r="M94" s="28">
        <v>6.4</v>
      </c>
      <c r="N94" s="28">
        <v>7</v>
      </c>
      <c r="O94" s="28">
        <v>6.7</v>
      </c>
      <c r="P94" s="25" t="s">
        <v>19</v>
      </c>
      <c r="Q94" s="25" t="s">
        <v>19</v>
      </c>
      <c r="R94" s="25" t="s">
        <v>19</v>
      </c>
      <c r="S94" s="25" t="s">
        <v>196</v>
      </c>
      <c r="T94" s="29" t="s">
        <v>172</v>
      </c>
      <c r="U94" s="25" t="s">
        <v>20</v>
      </c>
      <c r="V94" s="30" t="s">
        <v>207</v>
      </c>
      <c r="W94" s="31"/>
      <c r="X94" s="3">
        <v>96</v>
      </c>
      <c r="Y94" s="3">
        <v>9</v>
      </c>
    </row>
    <row r="95" spans="1:25" ht="16.5" customHeight="1">
      <c r="A95" s="25">
        <v>89</v>
      </c>
      <c r="B95" s="26" t="s">
        <v>138</v>
      </c>
      <c r="C95" s="51"/>
      <c r="D95" s="7"/>
      <c r="E95" s="25" t="s">
        <v>137</v>
      </c>
      <c r="F95" s="27">
        <v>3.5</v>
      </c>
      <c r="G95" s="28">
        <v>5</v>
      </c>
      <c r="H95" s="28">
        <v>4.3</v>
      </c>
      <c r="I95" s="28">
        <v>4.9</v>
      </c>
      <c r="J95" s="27">
        <v>4.6</v>
      </c>
      <c r="K95" s="28">
        <v>6.8</v>
      </c>
      <c r="L95" s="28">
        <v>5.6</v>
      </c>
      <c r="M95" s="28">
        <v>4.8</v>
      </c>
      <c r="N95" s="28">
        <v>5.5</v>
      </c>
      <c r="O95" s="28">
        <v>6</v>
      </c>
      <c r="P95" s="25" t="s">
        <v>19</v>
      </c>
      <c r="Q95" s="25" t="s">
        <v>19</v>
      </c>
      <c r="R95" s="25" t="s">
        <v>19</v>
      </c>
      <c r="S95" s="25" t="s">
        <v>190</v>
      </c>
      <c r="T95" s="29" t="s">
        <v>172</v>
      </c>
      <c r="U95" s="25" t="s">
        <v>21</v>
      </c>
      <c r="V95" s="30" t="s">
        <v>207</v>
      </c>
      <c r="W95" s="31"/>
      <c r="X95" s="3">
        <v>97</v>
      </c>
      <c r="Y95" s="3">
        <v>9</v>
      </c>
    </row>
    <row r="96" spans="1:25" ht="16.5" customHeight="1">
      <c r="A96" s="25">
        <v>90</v>
      </c>
      <c r="B96" s="26" t="s">
        <v>139</v>
      </c>
      <c r="C96" s="51"/>
      <c r="D96" s="7"/>
      <c r="E96" s="25" t="s">
        <v>137</v>
      </c>
      <c r="F96" s="27">
        <v>4.2</v>
      </c>
      <c r="G96" s="28">
        <v>6.5</v>
      </c>
      <c r="H96" s="28">
        <v>4.6</v>
      </c>
      <c r="I96" s="28">
        <v>5.8</v>
      </c>
      <c r="J96" s="27">
        <v>4.9</v>
      </c>
      <c r="K96" s="28">
        <v>5.6</v>
      </c>
      <c r="L96" s="28">
        <v>6</v>
      </c>
      <c r="M96" s="28">
        <v>5.8</v>
      </c>
      <c r="N96" s="28">
        <v>5.9</v>
      </c>
      <c r="O96" s="28">
        <v>7.9</v>
      </c>
      <c r="P96" s="25" t="s">
        <v>19</v>
      </c>
      <c r="Q96" s="25" t="s">
        <v>19</v>
      </c>
      <c r="R96" s="25" t="s">
        <v>19</v>
      </c>
      <c r="S96" s="25" t="s">
        <v>196</v>
      </c>
      <c r="T96" s="29" t="s">
        <v>172</v>
      </c>
      <c r="U96" s="25" t="s">
        <v>20</v>
      </c>
      <c r="V96" s="30" t="s">
        <v>207</v>
      </c>
      <c r="W96" s="31"/>
      <c r="X96" s="3">
        <v>98</v>
      </c>
      <c r="Y96" s="3">
        <v>9</v>
      </c>
    </row>
    <row r="97" spans="1:25" ht="16.5" customHeight="1">
      <c r="A97" s="25">
        <v>91</v>
      </c>
      <c r="B97" s="26" t="s">
        <v>140</v>
      </c>
      <c r="C97" s="51"/>
      <c r="D97" s="7"/>
      <c r="E97" s="25" t="s">
        <v>137</v>
      </c>
      <c r="F97" s="27">
        <v>4.8</v>
      </c>
      <c r="G97" s="28">
        <v>5.8</v>
      </c>
      <c r="H97" s="28">
        <v>4.2</v>
      </c>
      <c r="I97" s="28">
        <v>5.7</v>
      </c>
      <c r="J97" s="27">
        <v>4.9</v>
      </c>
      <c r="K97" s="28">
        <v>6.9</v>
      </c>
      <c r="L97" s="28">
        <v>5.8</v>
      </c>
      <c r="M97" s="28">
        <v>5.2</v>
      </c>
      <c r="N97" s="28">
        <v>6.8</v>
      </c>
      <c r="O97" s="28">
        <v>7.2</v>
      </c>
      <c r="P97" s="25" t="s">
        <v>19</v>
      </c>
      <c r="Q97" s="25" t="s">
        <v>19</v>
      </c>
      <c r="R97" s="25" t="s">
        <v>19</v>
      </c>
      <c r="S97" s="25" t="s">
        <v>196</v>
      </c>
      <c r="T97" s="29" t="s">
        <v>172</v>
      </c>
      <c r="U97" s="25" t="s">
        <v>21</v>
      </c>
      <c r="V97" s="30" t="s">
        <v>207</v>
      </c>
      <c r="W97" s="31"/>
      <c r="X97" s="3">
        <v>99</v>
      </c>
      <c r="Y97" s="3">
        <v>9</v>
      </c>
    </row>
    <row r="98" spans="1:25" ht="16.5" customHeight="1">
      <c r="A98" s="25">
        <v>92</v>
      </c>
      <c r="B98" s="26" t="s">
        <v>141</v>
      </c>
      <c r="C98" s="51"/>
      <c r="D98" s="7" t="s">
        <v>173</v>
      </c>
      <c r="E98" s="25" t="s">
        <v>137</v>
      </c>
      <c r="F98" s="27">
        <v>4.1</v>
      </c>
      <c r="G98" s="28">
        <v>5.2</v>
      </c>
      <c r="H98" s="28">
        <v>5.3</v>
      </c>
      <c r="I98" s="28">
        <v>4.8</v>
      </c>
      <c r="J98" s="27">
        <v>4.7</v>
      </c>
      <c r="K98" s="28">
        <v>6.2</v>
      </c>
      <c r="L98" s="28">
        <v>5.1</v>
      </c>
      <c r="M98" s="28">
        <v>5.3</v>
      </c>
      <c r="N98" s="28">
        <v>5.3</v>
      </c>
      <c r="O98" s="28">
        <v>7</v>
      </c>
      <c r="P98" s="25" t="s">
        <v>142</v>
      </c>
      <c r="Q98" s="25" t="s">
        <v>19</v>
      </c>
      <c r="R98" s="25" t="s">
        <v>19</v>
      </c>
      <c r="S98" s="25" t="s">
        <v>163</v>
      </c>
      <c r="T98" s="29" t="s">
        <v>172</v>
      </c>
      <c r="U98" s="25" t="s">
        <v>20</v>
      </c>
      <c r="V98" s="30" t="s">
        <v>207</v>
      </c>
      <c r="W98" s="31"/>
      <c r="X98" s="3">
        <v>100</v>
      </c>
      <c r="Y98" s="3">
        <v>9</v>
      </c>
    </row>
    <row r="99" spans="1:25" ht="16.5" customHeight="1">
      <c r="A99" s="25">
        <v>93</v>
      </c>
      <c r="B99" s="26" t="s">
        <v>143</v>
      </c>
      <c r="C99" s="51"/>
      <c r="D99" s="7"/>
      <c r="E99" s="25" t="s">
        <v>144</v>
      </c>
      <c r="F99" s="27">
        <v>4.7</v>
      </c>
      <c r="G99" s="28">
        <v>6.3</v>
      </c>
      <c r="H99" s="28">
        <v>5.1</v>
      </c>
      <c r="I99" s="28">
        <v>4</v>
      </c>
      <c r="J99" s="27">
        <v>4.9</v>
      </c>
      <c r="K99" s="28">
        <v>7.5</v>
      </c>
      <c r="L99" s="28">
        <v>6.7</v>
      </c>
      <c r="M99" s="28">
        <v>5.2</v>
      </c>
      <c r="N99" s="28">
        <v>7.7</v>
      </c>
      <c r="O99" s="28">
        <v>6.1</v>
      </c>
      <c r="P99" s="25" t="s">
        <v>19</v>
      </c>
      <c r="Q99" s="25" t="s">
        <v>19</v>
      </c>
      <c r="R99" s="25" t="s">
        <v>19</v>
      </c>
      <c r="S99" s="25" t="s">
        <v>199</v>
      </c>
      <c r="T99" s="29" t="s">
        <v>172</v>
      </c>
      <c r="U99" s="25" t="s">
        <v>21</v>
      </c>
      <c r="V99" s="30" t="s">
        <v>207</v>
      </c>
      <c r="W99" s="31"/>
      <c r="X99" s="3">
        <v>101</v>
      </c>
      <c r="Y99" s="3">
        <v>9</v>
      </c>
    </row>
    <row r="100" spans="1:25" ht="16.5" customHeight="1">
      <c r="A100" s="25">
        <v>94</v>
      </c>
      <c r="B100" s="26" t="s">
        <v>145</v>
      </c>
      <c r="C100" s="51"/>
      <c r="D100" s="7"/>
      <c r="E100" s="25" t="s">
        <v>144</v>
      </c>
      <c r="F100" s="27">
        <v>3.8</v>
      </c>
      <c r="G100" s="28">
        <v>5.4</v>
      </c>
      <c r="H100" s="28">
        <v>5.5</v>
      </c>
      <c r="I100" s="28">
        <v>4</v>
      </c>
      <c r="J100" s="27">
        <v>4.7</v>
      </c>
      <c r="K100" s="28">
        <v>5.5</v>
      </c>
      <c r="L100" s="28">
        <v>5.4</v>
      </c>
      <c r="M100" s="28">
        <v>5.4</v>
      </c>
      <c r="N100" s="28">
        <v>5.1</v>
      </c>
      <c r="O100" s="28">
        <v>7.6</v>
      </c>
      <c r="P100" s="25" t="s">
        <v>19</v>
      </c>
      <c r="Q100" s="25" t="s">
        <v>19</v>
      </c>
      <c r="R100" s="25" t="s">
        <v>19</v>
      </c>
      <c r="S100" s="25" t="s">
        <v>187</v>
      </c>
      <c r="T100" s="29" t="s">
        <v>172</v>
      </c>
      <c r="U100" s="25" t="s">
        <v>21</v>
      </c>
      <c r="V100" s="30" t="s">
        <v>207</v>
      </c>
      <c r="W100" s="31"/>
      <c r="X100" s="3">
        <v>102</v>
      </c>
      <c r="Y100" s="3">
        <v>9</v>
      </c>
    </row>
    <row r="101" spans="1:25" ht="16.5" customHeight="1">
      <c r="A101" s="25">
        <v>95</v>
      </c>
      <c r="B101" s="26" t="s">
        <v>146</v>
      </c>
      <c r="C101" s="51"/>
      <c r="D101" s="7"/>
      <c r="E101" s="25" t="s">
        <v>147</v>
      </c>
      <c r="F101" s="27">
        <v>3.7</v>
      </c>
      <c r="G101" s="28">
        <v>4.8</v>
      </c>
      <c r="H101" s="28">
        <v>4.3</v>
      </c>
      <c r="I101" s="28">
        <v>4.4</v>
      </c>
      <c r="J101" s="27">
        <v>4.8</v>
      </c>
      <c r="K101" s="28">
        <v>6.4</v>
      </c>
      <c r="L101" s="39">
        <v>4.3</v>
      </c>
      <c r="M101" s="28">
        <v>4.6</v>
      </c>
      <c r="N101" s="28">
        <v>5.5</v>
      </c>
      <c r="O101" s="28">
        <v>6.3</v>
      </c>
      <c r="P101" s="25" t="s">
        <v>19</v>
      </c>
      <c r="Q101" s="25" t="s">
        <v>19</v>
      </c>
      <c r="R101" s="25" t="s">
        <v>19</v>
      </c>
      <c r="S101" s="25" t="s">
        <v>185</v>
      </c>
      <c r="T101" s="29" t="s">
        <v>172</v>
      </c>
      <c r="U101" s="25" t="s">
        <v>21</v>
      </c>
      <c r="V101" s="30" t="s">
        <v>207</v>
      </c>
      <c r="W101" s="31"/>
      <c r="X101" s="3">
        <v>103</v>
      </c>
      <c r="Y101" s="3">
        <v>9</v>
      </c>
    </row>
    <row r="102" spans="1:25" ht="16.5" customHeight="1">
      <c r="A102" s="25">
        <v>96</v>
      </c>
      <c r="B102" s="26" t="s">
        <v>148</v>
      </c>
      <c r="C102" s="51"/>
      <c r="D102" s="7"/>
      <c r="E102" s="25" t="s">
        <v>147</v>
      </c>
      <c r="F102" s="27">
        <v>3.3</v>
      </c>
      <c r="G102" s="28">
        <v>6.2</v>
      </c>
      <c r="H102" s="28">
        <v>4.4</v>
      </c>
      <c r="I102" s="28">
        <v>5.6</v>
      </c>
      <c r="J102" s="27">
        <v>4.7</v>
      </c>
      <c r="K102" s="28">
        <v>5.6</v>
      </c>
      <c r="L102" s="28">
        <v>6.9</v>
      </c>
      <c r="M102" s="28">
        <v>3.5</v>
      </c>
      <c r="N102" s="28">
        <v>7.1</v>
      </c>
      <c r="O102" s="28">
        <v>6.5</v>
      </c>
      <c r="P102" s="25" t="s">
        <v>19</v>
      </c>
      <c r="Q102" s="25" t="s">
        <v>19</v>
      </c>
      <c r="R102" s="25" t="s">
        <v>19</v>
      </c>
      <c r="S102" s="25" t="s">
        <v>182</v>
      </c>
      <c r="T102" s="29" t="s">
        <v>172</v>
      </c>
      <c r="U102" s="25" t="s">
        <v>20</v>
      </c>
      <c r="V102" s="30" t="s">
        <v>207</v>
      </c>
      <c r="W102" s="31"/>
      <c r="X102" s="3">
        <v>104</v>
      </c>
      <c r="Y102" s="3">
        <v>9</v>
      </c>
    </row>
    <row r="103" spans="1:25" ht="16.5" customHeight="1">
      <c r="A103" s="25">
        <v>97</v>
      </c>
      <c r="B103" s="26" t="s">
        <v>149</v>
      </c>
      <c r="C103" s="51"/>
      <c r="D103" s="7"/>
      <c r="E103" s="25" t="s">
        <v>147</v>
      </c>
      <c r="F103" s="27">
        <v>4.9</v>
      </c>
      <c r="G103" s="28">
        <v>5.5</v>
      </c>
      <c r="H103" s="28">
        <v>3.9</v>
      </c>
      <c r="I103" s="28">
        <v>6.1</v>
      </c>
      <c r="J103" s="27">
        <v>4.7</v>
      </c>
      <c r="K103" s="28">
        <v>6.9</v>
      </c>
      <c r="L103" s="28">
        <v>5.6</v>
      </c>
      <c r="M103" s="39">
        <v>3.2</v>
      </c>
      <c r="N103" s="28">
        <v>6.7</v>
      </c>
      <c r="O103" s="28">
        <v>6.6</v>
      </c>
      <c r="P103" s="25" t="s">
        <v>19</v>
      </c>
      <c r="Q103" s="25" t="s">
        <v>19</v>
      </c>
      <c r="R103" s="25" t="s">
        <v>19</v>
      </c>
      <c r="S103" s="25" t="s">
        <v>182</v>
      </c>
      <c r="T103" s="29" t="s">
        <v>172</v>
      </c>
      <c r="U103" s="25" t="s">
        <v>21</v>
      </c>
      <c r="V103" s="30" t="s">
        <v>207</v>
      </c>
      <c r="W103" s="31"/>
      <c r="X103" s="3">
        <v>105</v>
      </c>
      <c r="Y103" s="3">
        <v>9</v>
      </c>
    </row>
    <row r="104" spans="1:25" ht="16.5" customHeight="1">
      <c r="A104" s="25">
        <v>98</v>
      </c>
      <c r="B104" s="26" t="s">
        <v>150</v>
      </c>
      <c r="C104" s="51"/>
      <c r="D104" s="7"/>
      <c r="E104" s="25" t="s">
        <v>147</v>
      </c>
      <c r="F104" s="27">
        <v>4.7</v>
      </c>
      <c r="G104" s="28">
        <v>5.6</v>
      </c>
      <c r="H104" s="28">
        <v>4.4</v>
      </c>
      <c r="I104" s="28">
        <v>5.8</v>
      </c>
      <c r="J104" s="27">
        <v>4.4</v>
      </c>
      <c r="K104" s="28">
        <v>5.7</v>
      </c>
      <c r="L104" s="28">
        <v>6.4</v>
      </c>
      <c r="M104" s="28">
        <v>5</v>
      </c>
      <c r="N104" s="28">
        <v>5.9</v>
      </c>
      <c r="O104" s="28">
        <v>5.8</v>
      </c>
      <c r="P104" s="25" t="s">
        <v>19</v>
      </c>
      <c r="Q104" s="25" t="s">
        <v>19</v>
      </c>
      <c r="R104" s="25" t="s">
        <v>19</v>
      </c>
      <c r="S104" s="25" t="s">
        <v>182</v>
      </c>
      <c r="T104" s="29" t="s">
        <v>172</v>
      </c>
      <c r="U104" s="25" t="s">
        <v>21</v>
      </c>
      <c r="V104" s="30" t="s">
        <v>207</v>
      </c>
      <c r="W104" s="31"/>
      <c r="X104" s="3">
        <v>106</v>
      </c>
      <c r="Y104" s="3">
        <v>9</v>
      </c>
    </row>
    <row r="105" spans="1:25" ht="16.5" customHeight="1">
      <c r="A105" s="25">
        <v>99</v>
      </c>
      <c r="B105" s="26" t="s">
        <v>151</v>
      </c>
      <c r="C105" s="51"/>
      <c r="D105" s="7"/>
      <c r="E105" s="25" t="s">
        <v>147</v>
      </c>
      <c r="F105" s="27">
        <v>3.2</v>
      </c>
      <c r="G105" s="28">
        <v>5.9</v>
      </c>
      <c r="H105" s="28">
        <v>4.4</v>
      </c>
      <c r="I105" s="28">
        <v>4.4</v>
      </c>
      <c r="J105" s="27">
        <v>4.2</v>
      </c>
      <c r="K105" s="28">
        <v>5.2</v>
      </c>
      <c r="L105" s="28">
        <v>5.4</v>
      </c>
      <c r="M105" s="28">
        <v>4.6</v>
      </c>
      <c r="N105" s="28">
        <v>5.7</v>
      </c>
      <c r="O105" s="28">
        <v>6.6</v>
      </c>
      <c r="P105" s="25" t="s">
        <v>19</v>
      </c>
      <c r="Q105" s="25" t="s">
        <v>19</v>
      </c>
      <c r="R105" s="25" t="s">
        <v>19</v>
      </c>
      <c r="S105" s="25" t="s">
        <v>184</v>
      </c>
      <c r="T105" s="29" t="s">
        <v>172</v>
      </c>
      <c r="U105" s="25" t="s">
        <v>21</v>
      </c>
      <c r="V105" s="30" t="s">
        <v>207</v>
      </c>
      <c r="W105" s="31"/>
      <c r="X105" s="3">
        <v>107</v>
      </c>
      <c r="Y105" s="3">
        <v>9</v>
      </c>
    </row>
    <row r="106" spans="1:25" ht="16.5" customHeight="1">
      <c r="A106" s="25">
        <v>100</v>
      </c>
      <c r="B106" s="26" t="s">
        <v>152</v>
      </c>
      <c r="C106" s="51"/>
      <c r="D106" s="7"/>
      <c r="E106" s="25" t="s">
        <v>153</v>
      </c>
      <c r="F106" s="27">
        <v>2.9</v>
      </c>
      <c r="G106" s="27">
        <v>4</v>
      </c>
      <c r="H106" s="27">
        <v>3.7</v>
      </c>
      <c r="I106" s="27">
        <v>4.8</v>
      </c>
      <c r="J106" s="27">
        <v>3</v>
      </c>
      <c r="K106" s="28">
        <v>5.4</v>
      </c>
      <c r="L106" s="28">
        <v>5</v>
      </c>
      <c r="M106" s="27">
        <v>4.3</v>
      </c>
      <c r="N106" s="28">
        <v>5</v>
      </c>
      <c r="O106" s="28">
        <v>5</v>
      </c>
      <c r="P106" s="25" t="s">
        <v>19</v>
      </c>
      <c r="Q106" s="25" t="s">
        <v>19</v>
      </c>
      <c r="R106" s="25" t="s">
        <v>19</v>
      </c>
      <c r="S106" s="25" t="s">
        <v>194</v>
      </c>
      <c r="T106" s="29" t="s">
        <v>172</v>
      </c>
      <c r="U106" s="25" t="s">
        <v>21</v>
      </c>
      <c r="V106" s="30" t="s">
        <v>207</v>
      </c>
      <c r="W106" s="31"/>
      <c r="X106" s="3">
        <v>108</v>
      </c>
      <c r="Y106" s="3">
        <v>9</v>
      </c>
    </row>
    <row r="107" spans="1:25" ht="16.5" customHeight="1">
      <c r="A107" s="25">
        <v>101</v>
      </c>
      <c r="B107" s="26" t="s">
        <v>154</v>
      </c>
      <c r="C107" s="51"/>
      <c r="D107" s="7"/>
      <c r="E107" s="25" t="s">
        <v>153</v>
      </c>
      <c r="F107" s="27">
        <v>4.6</v>
      </c>
      <c r="G107" s="28">
        <v>4.7</v>
      </c>
      <c r="H107" s="28">
        <v>6.1</v>
      </c>
      <c r="I107" s="28">
        <v>5.3</v>
      </c>
      <c r="J107" s="27">
        <v>4.4</v>
      </c>
      <c r="K107" s="28">
        <v>5.3</v>
      </c>
      <c r="L107" s="28">
        <v>4.6</v>
      </c>
      <c r="M107" s="28">
        <v>5.2</v>
      </c>
      <c r="N107" s="28">
        <v>7</v>
      </c>
      <c r="O107" s="28">
        <v>6.7</v>
      </c>
      <c r="P107" s="25" t="s">
        <v>19</v>
      </c>
      <c r="Q107" s="25" t="s">
        <v>19</v>
      </c>
      <c r="R107" s="25" t="s">
        <v>19</v>
      </c>
      <c r="S107" s="25" t="s">
        <v>182</v>
      </c>
      <c r="T107" s="29" t="s">
        <v>172</v>
      </c>
      <c r="U107" s="25" t="s">
        <v>21</v>
      </c>
      <c r="V107" s="30" t="s">
        <v>207</v>
      </c>
      <c r="W107" s="31"/>
      <c r="X107" s="3">
        <v>109</v>
      </c>
      <c r="Y107" s="3">
        <v>9</v>
      </c>
    </row>
    <row r="108" spans="1:25" ht="16.5" customHeight="1">
      <c r="A108" s="25">
        <v>102</v>
      </c>
      <c r="B108" s="26" t="s">
        <v>62</v>
      </c>
      <c r="C108" s="51"/>
      <c r="D108" s="7"/>
      <c r="E108" s="25" t="s">
        <v>77</v>
      </c>
      <c r="F108" s="28">
        <v>2.6</v>
      </c>
      <c r="G108" s="28">
        <v>2.9</v>
      </c>
      <c r="H108" s="28"/>
      <c r="I108" s="28">
        <v>2.1</v>
      </c>
      <c r="J108" s="28">
        <v>4.4</v>
      </c>
      <c r="K108" s="28">
        <v>2.1</v>
      </c>
      <c r="L108" s="28">
        <v>3.7</v>
      </c>
      <c r="M108" s="28">
        <v>3.5</v>
      </c>
      <c r="N108" s="28">
        <v>3.5</v>
      </c>
      <c r="O108" s="28">
        <v>4</v>
      </c>
      <c r="P108" s="25" t="s">
        <v>19</v>
      </c>
      <c r="Q108" s="25" t="s">
        <v>19</v>
      </c>
      <c r="R108" s="25" t="s">
        <v>19</v>
      </c>
      <c r="S108" s="25" t="s">
        <v>200</v>
      </c>
      <c r="T108" s="42" t="s">
        <v>63</v>
      </c>
      <c r="U108" s="25" t="s">
        <v>21</v>
      </c>
      <c r="V108" s="30" t="s">
        <v>201</v>
      </c>
      <c r="W108" s="31"/>
      <c r="X108" s="3">
        <v>40</v>
      </c>
      <c r="Y108" s="3">
        <v>6</v>
      </c>
    </row>
    <row r="109" spans="1:25" ht="16.5" customHeight="1">
      <c r="A109" s="25">
        <v>103</v>
      </c>
      <c r="B109" s="26" t="s">
        <v>64</v>
      </c>
      <c r="C109" s="51"/>
      <c r="D109" s="7"/>
      <c r="E109" s="25" t="s">
        <v>77</v>
      </c>
      <c r="F109" s="28">
        <v>2.2</v>
      </c>
      <c r="G109" s="28">
        <v>3.5</v>
      </c>
      <c r="H109" s="28"/>
      <c r="I109" s="28">
        <v>4.7</v>
      </c>
      <c r="J109" s="28">
        <v>3.5</v>
      </c>
      <c r="K109" s="28">
        <v>2.7</v>
      </c>
      <c r="L109" s="28">
        <v>4.5</v>
      </c>
      <c r="M109" s="28">
        <v>2.3</v>
      </c>
      <c r="N109" s="28">
        <v>2.8</v>
      </c>
      <c r="O109" s="28">
        <v>4</v>
      </c>
      <c r="P109" s="25" t="s">
        <v>36</v>
      </c>
      <c r="Q109" s="25" t="s">
        <v>36</v>
      </c>
      <c r="R109" s="25" t="s">
        <v>36</v>
      </c>
      <c r="S109" s="25" t="s">
        <v>202</v>
      </c>
      <c r="T109" s="42" t="s">
        <v>63</v>
      </c>
      <c r="U109" s="25" t="s">
        <v>21</v>
      </c>
      <c r="V109" s="30" t="s">
        <v>201</v>
      </c>
      <c r="W109" s="31"/>
      <c r="X109" s="3">
        <v>41</v>
      </c>
      <c r="Y109" s="3">
        <v>6</v>
      </c>
    </row>
    <row r="110" spans="1:25" ht="16.5" customHeight="1">
      <c r="A110" s="25">
        <v>104</v>
      </c>
      <c r="B110" s="26" t="s">
        <v>69</v>
      </c>
      <c r="C110" s="51"/>
      <c r="D110" s="7"/>
      <c r="E110" s="25" t="s">
        <v>78</v>
      </c>
      <c r="F110" s="28">
        <v>2.2</v>
      </c>
      <c r="G110" s="28">
        <v>2.6</v>
      </c>
      <c r="H110" s="28"/>
      <c r="I110" s="28">
        <v>2.4</v>
      </c>
      <c r="J110" s="28">
        <v>3.3</v>
      </c>
      <c r="K110" s="28">
        <v>3.8</v>
      </c>
      <c r="L110" s="28">
        <v>2.7</v>
      </c>
      <c r="M110" s="28">
        <v>2.5</v>
      </c>
      <c r="N110" s="28">
        <v>4.6</v>
      </c>
      <c r="O110" s="28">
        <v>3.8</v>
      </c>
      <c r="P110" s="25" t="s">
        <v>36</v>
      </c>
      <c r="Q110" s="25" t="s">
        <v>36</v>
      </c>
      <c r="R110" s="25" t="s">
        <v>19</v>
      </c>
      <c r="S110" s="25" t="s">
        <v>203</v>
      </c>
      <c r="T110" s="42" t="s">
        <v>63</v>
      </c>
      <c r="U110" s="25" t="s">
        <v>21</v>
      </c>
      <c r="V110" s="30" t="s">
        <v>201</v>
      </c>
      <c r="W110" s="31"/>
      <c r="X110" s="3">
        <v>46</v>
      </c>
      <c r="Y110" s="3">
        <v>6</v>
      </c>
    </row>
    <row r="111" spans="1:25" ht="16.5" customHeight="1">
      <c r="A111" s="25">
        <v>105</v>
      </c>
      <c r="B111" s="26" t="s">
        <v>81</v>
      </c>
      <c r="C111" s="51"/>
      <c r="D111" s="7" t="s">
        <v>173</v>
      </c>
      <c r="E111" s="25" t="s">
        <v>80</v>
      </c>
      <c r="F111" s="28">
        <v>3.6</v>
      </c>
      <c r="G111" s="28">
        <v>4.1</v>
      </c>
      <c r="H111" s="28"/>
      <c r="I111" s="28">
        <v>2</v>
      </c>
      <c r="J111" s="28">
        <v>4.7</v>
      </c>
      <c r="K111" s="28">
        <v>2.6</v>
      </c>
      <c r="L111" s="28">
        <v>3.4</v>
      </c>
      <c r="M111" s="28">
        <v>4.6</v>
      </c>
      <c r="N111" s="28">
        <v>2.5</v>
      </c>
      <c r="O111" s="28">
        <v>2.1</v>
      </c>
      <c r="P111" s="25" t="s">
        <v>36</v>
      </c>
      <c r="Q111" s="25" t="s">
        <v>36</v>
      </c>
      <c r="R111" s="25" t="s">
        <v>36</v>
      </c>
      <c r="S111" s="25" t="s">
        <v>204</v>
      </c>
      <c r="T111" s="42" t="s">
        <v>63</v>
      </c>
      <c r="U111" s="25" t="s">
        <v>82</v>
      </c>
      <c r="V111" s="30" t="s">
        <v>201</v>
      </c>
      <c r="W111" s="31"/>
      <c r="X111" s="3">
        <v>50</v>
      </c>
      <c r="Y111" s="3">
        <v>7</v>
      </c>
    </row>
    <row r="112" spans="1:25" ht="16.5" customHeight="1">
      <c r="A112" s="25">
        <v>106</v>
      </c>
      <c r="B112" s="26" t="s">
        <v>123</v>
      </c>
      <c r="C112" s="51"/>
      <c r="D112" s="7" t="s">
        <v>173</v>
      </c>
      <c r="E112" s="25" t="s">
        <v>120</v>
      </c>
      <c r="F112" s="28">
        <v>1.8</v>
      </c>
      <c r="G112" s="28">
        <v>1.6</v>
      </c>
      <c r="H112" s="28">
        <v>3.4</v>
      </c>
      <c r="I112" s="28">
        <v>2.4</v>
      </c>
      <c r="J112" s="28">
        <v>3.7</v>
      </c>
      <c r="K112" s="28">
        <v>4</v>
      </c>
      <c r="L112" s="28">
        <v>3.1</v>
      </c>
      <c r="M112" s="28">
        <v>2.4</v>
      </c>
      <c r="N112" s="28">
        <v>2.9</v>
      </c>
      <c r="O112" s="28">
        <v>3.1</v>
      </c>
      <c r="P112" s="25" t="s">
        <v>36</v>
      </c>
      <c r="Q112" s="25" t="s">
        <v>36</v>
      </c>
      <c r="R112" s="25" t="s">
        <v>36</v>
      </c>
      <c r="S112" s="25" t="s">
        <v>205</v>
      </c>
      <c r="T112" s="42" t="s">
        <v>63</v>
      </c>
      <c r="U112" s="25" t="s">
        <v>21</v>
      </c>
      <c r="V112" s="30" t="s">
        <v>201</v>
      </c>
      <c r="W112" s="31"/>
      <c r="X112" s="3">
        <v>85</v>
      </c>
      <c r="Y112" s="3">
        <v>8</v>
      </c>
    </row>
    <row r="113" spans="1:25" ht="20.25" customHeight="1">
      <c r="A113" s="25">
        <v>107</v>
      </c>
      <c r="B113" s="26" t="s">
        <v>126</v>
      </c>
      <c r="C113" s="51"/>
      <c r="D113" s="7"/>
      <c r="E113" s="25" t="s">
        <v>125</v>
      </c>
      <c r="F113" s="28">
        <v>3</v>
      </c>
      <c r="G113" s="28">
        <v>4.4</v>
      </c>
      <c r="H113" s="28">
        <v>3.8</v>
      </c>
      <c r="I113" s="28">
        <v>3.9</v>
      </c>
      <c r="J113" s="28">
        <v>4.2</v>
      </c>
      <c r="K113" s="28">
        <v>5.1</v>
      </c>
      <c r="L113" s="28">
        <v>3.8</v>
      </c>
      <c r="M113" s="28">
        <v>4.2</v>
      </c>
      <c r="N113" s="28">
        <v>5</v>
      </c>
      <c r="O113" s="28">
        <v>3.4</v>
      </c>
      <c r="P113" s="25" t="s">
        <v>19</v>
      </c>
      <c r="Q113" s="25" t="s">
        <v>36</v>
      </c>
      <c r="R113" s="25" t="s">
        <v>19</v>
      </c>
      <c r="S113" s="25" t="s">
        <v>183</v>
      </c>
      <c r="T113" s="42" t="s">
        <v>23</v>
      </c>
      <c r="U113" s="25" t="s">
        <v>82</v>
      </c>
      <c r="V113" s="30" t="s">
        <v>201</v>
      </c>
      <c r="W113" s="80" t="s">
        <v>217</v>
      </c>
      <c r="X113" s="3">
        <v>87</v>
      </c>
      <c r="Y113" s="3">
        <v>8</v>
      </c>
    </row>
    <row r="114" spans="1:25" ht="16.5" customHeight="1">
      <c r="A114" s="25">
        <v>108</v>
      </c>
      <c r="B114" s="26" t="s">
        <v>128</v>
      </c>
      <c r="C114" s="51"/>
      <c r="D114" s="7"/>
      <c r="E114" s="25" t="s">
        <v>125</v>
      </c>
      <c r="F114" s="28">
        <v>3.2</v>
      </c>
      <c r="G114" s="28">
        <v>1.9</v>
      </c>
      <c r="H114" s="28">
        <v>3.5</v>
      </c>
      <c r="I114" s="28">
        <v>2.9</v>
      </c>
      <c r="J114" s="28">
        <v>3.3</v>
      </c>
      <c r="K114" s="28">
        <v>3.8</v>
      </c>
      <c r="L114" s="28">
        <v>3.4</v>
      </c>
      <c r="M114" s="28">
        <v>3.7</v>
      </c>
      <c r="N114" s="28">
        <v>3.1</v>
      </c>
      <c r="O114" s="28">
        <v>3.4</v>
      </c>
      <c r="P114" s="25" t="s">
        <v>19</v>
      </c>
      <c r="Q114" s="25" t="s">
        <v>36</v>
      </c>
      <c r="R114" s="25" t="s">
        <v>36</v>
      </c>
      <c r="S114" s="25" t="s">
        <v>200</v>
      </c>
      <c r="T114" s="42" t="s">
        <v>63</v>
      </c>
      <c r="U114" s="25" t="s">
        <v>82</v>
      </c>
      <c r="V114" s="30" t="s">
        <v>201</v>
      </c>
      <c r="W114" s="31"/>
      <c r="X114" s="3">
        <v>89</v>
      </c>
      <c r="Y114" s="3">
        <v>8</v>
      </c>
    </row>
    <row r="115" spans="1:25" ht="16.5" customHeight="1">
      <c r="A115" s="25">
        <v>109</v>
      </c>
      <c r="B115" s="26" t="s">
        <v>132</v>
      </c>
      <c r="C115" s="51"/>
      <c r="D115" s="7"/>
      <c r="E115" s="25" t="s">
        <v>130</v>
      </c>
      <c r="F115" s="28">
        <v>1.4</v>
      </c>
      <c r="G115" s="28">
        <v>1.5</v>
      </c>
      <c r="H115" s="28">
        <v>1.8</v>
      </c>
      <c r="I115" s="28">
        <v>0.8</v>
      </c>
      <c r="J115" s="28">
        <v>1.5</v>
      </c>
      <c r="K115" s="28">
        <v>1.6</v>
      </c>
      <c r="L115" s="28">
        <v>1.7</v>
      </c>
      <c r="M115" s="28">
        <v>1.2</v>
      </c>
      <c r="N115" s="28">
        <v>2.5</v>
      </c>
      <c r="O115" s="28">
        <v>1.4</v>
      </c>
      <c r="P115" s="25" t="s">
        <v>36</v>
      </c>
      <c r="Q115" s="25" t="s">
        <v>36</v>
      </c>
      <c r="R115" s="25" t="s">
        <v>36</v>
      </c>
      <c r="S115" s="25" t="s">
        <v>206</v>
      </c>
      <c r="T115" s="42" t="s">
        <v>63</v>
      </c>
      <c r="U115" s="25" t="s">
        <v>82</v>
      </c>
      <c r="V115" s="30" t="s">
        <v>201</v>
      </c>
      <c r="W115" s="31"/>
      <c r="X115" s="3">
        <v>92</v>
      </c>
      <c r="Y115" s="3">
        <v>8</v>
      </c>
    </row>
    <row r="116" spans="1:14" ht="16.5" customHeight="1">
      <c r="A116" s="88" t="s">
        <v>180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</row>
    <row r="117" spans="1:18" ht="16.5" customHeight="1">
      <c r="A117" s="84" t="s">
        <v>212</v>
      </c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23"/>
      <c r="Q117" s="23"/>
      <c r="R117" s="23"/>
    </row>
    <row r="118" spans="1:23" ht="16.5" customHeight="1">
      <c r="A118" s="84" t="s">
        <v>213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R118" s="85" t="s">
        <v>174</v>
      </c>
      <c r="S118" s="85"/>
      <c r="T118" s="85"/>
      <c r="U118" s="85"/>
      <c r="V118" s="85"/>
      <c r="W118" s="85"/>
    </row>
    <row r="119" spans="2:23" ht="16.5" customHeight="1">
      <c r="B119" s="83" t="s">
        <v>177</v>
      </c>
      <c r="C119" s="83"/>
      <c r="D119" s="83"/>
      <c r="R119" s="83" t="s">
        <v>175</v>
      </c>
      <c r="S119" s="83"/>
      <c r="T119" s="83"/>
      <c r="U119" s="83"/>
      <c r="V119" s="83"/>
      <c r="W119" s="83"/>
    </row>
    <row r="120" spans="18:23" ht="16.5" customHeight="1">
      <c r="R120" s="22"/>
      <c r="S120" s="22"/>
      <c r="T120" s="22"/>
      <c r="U120" s="22"/>
      <c r="V120" s="22"/>
      <c r="W120" s="22"/>
    </row>
    <row r="121" spans="18:23" ht="16.5" customHeight="1">
      <c r="R121" s="22"/>
      <c r="S121" s="22"/>
      <c r="T121" s="22"/>
      <c r="U121" s="22"/>
      <c r="V121" s="22"/>
      <c r="W121" s="22"/>
    </row>
    <row r="122" spans="18:23" ht="16.5" customHeight="1">
      <c r="R122" s="22"/>
      <c r="S122" s="22"/>
      <c r="T122" s="22"/>
      <c r="U122" s="22"/>
      <c r="V122" s="22"/>
      <c r="W122" s="22"/>
    </row>
    <row r="123" spans="18:23" ht="16.5" customHeight="1">
      <c r="R123" s="83" t="s">
        <v>176</v>
      </c>
      <c r="S123" s="83"/>
      <c r="T123" s="83"/>
      <c r="U123" s="83"/>
      <c r="V123" s="83"/>
      <c r="W123" s="83"/>
    </row>
  </sheetData>
  <sheetProtection/>
  <autoFilter ref="A6:AC116"/>
  <mergeCells count="13">
    <mergeCell ref="A4:Q4"/>
    <mergeCell ref="A5:Q5"/>
    <mergeCell ref="A116:N116"/>
    <mergeCell ref="A1:G1"/>
    <mergeCell ref="I1:U1"/>
    <mergeCell ref="A2:G2"/>
    <mergeCell ref="I2:U2"/>
    <mergeCell ref="R123:W123"/>
    <mergeCell ref="B119:D119"/>
    <mergeCell ref="A117:O117"/>
    <mergeCell ref="A118:O118"/>
    <mergeCell ref="R118:W118"/>
    <mergeCell ref="R119:W119"/>
  </mergeCells>
  <printOptions/>
  <pageMargins left="0.32" right="0.22" top="0.35" bottom="0.27" header="0.33" footer="0.1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A1">
      <selection activeCell="Y22" sqref="Y22"/>
    </sheetView>
  </sheetViews>
  <sheetFormatPr defaultColWidth="9.140625" defaultRowHeight="16.5" customHeight="1"/>
  <cols>
    <col min="1" max="1" width="5.140625" style="3" customWidth="1"/>
    <col min="2" max="2" width="22.7109375" style="23" customWidth="1"/>
    <col min="3" max="3" width="4.140625" style="2" customWidth="1"/>
    <col min="4" max="4" width="5.140625" style="23" customWidth="1"/>
    <col min="5" max="5" width="5.7109375" style="3" customWidth="1"/>
    <col min="6" max="6" width="4.28125" style="3" customWidth="1"/>
    <col min="7" max="9" width="5.140625" style="3" customWidth="1"/>
    <col min="10" max="11" width="4.140625" style="3" customWidth="1"/>
    <col min="12" max="12" width="6.57421875" style="3" customWidth="1"/>
    <col min="13" max="13" width="7.28125" style="3" customWidth="1"/>
    <col min="14" max="14" width="7.57421875" style="3" customWidth="1"/>
    <col min="15" max="15" width="4.57421875" style="3" customWidth="1"/>
    <col min="16" max="16" width="4.7109375" style="3" customWidth="1"/>
    <col min="17" max="17" width="6.8515625" style="3" customWidth="1"/>
    <col min="18" max="18" width="5.140625" style="12" customWidth="1"/>
    <col min="19" max="19" width="5.8515625" style="12" customWidth="1"/>
    <col min="20" max="20" width="7.00390625" style="3" customWidth="1"/>
    <col min="21" max="21" width="9.28125" style="12" customWidth="1"/>
    <col min="22" max="22" width="6.8515625" style="12" customWidth="1"/>
    <col min="23" max="23" width="5.140625" style="3" customWidth="1"/>
    <col min="24" max="24" width="4.57421875" style="3" customWidth="1"/>
    <col min="25" max="28" width="9.140625" style="3" customWidth="1"/>
    <col min="29" max="16384" width="9.140625" style="20" customWidth="1"/>
  </cols>
  <sheetData>
    <row r="1" spans="1:20" ht="16.5" customHeight="1">
      <c r="A1" s="84" t="s">
        <v>0</v>
      </c>
      <c r="B1" s="84"/>
      <c r="C1" s="84"/>
      <c r="D1" s="84"/>
      <c r="E1" s="84"/>
      <c r="F1" s="84"/>
      <c r="H1" s="86" t="s">
        <v>209</v>
      </c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2" ht="16.5" customHeight="1">
      <c r="A2" s="89" t="s">
        <v>1</v>
      </c>
      <c r="B2" s="89"/>
      <c r="C2" s="89"/>
      <c r="D2" s="89"/>
      <c r="E2" s="89"/>
      <c r="F2" s="89"/>
      <c r="G2" s="21"/>
      <c r="H2" s="86" t="s">
        <v>179</v>
      </c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22"/>
      <c r="V2" s="22"/>
    </row>
    <row r="3" ht="19.5" customHeight="1"/>
    <row r="4" spans="1:20" ht="16.5" customHeight="1" hidden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13"/>
      <c r="R4" s="22"/>
      <c r="S4" s="22"/>
      <c r="T4" s="13"/>
    </row>
    <row r="5" spans="1:16" ht="16.5" customHeight="1" hidden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28" s="4" customFormat="1" ht="32.25" customHeight="1">
      <c r="A6" s="8" t="s">
        <v>2</v>
      </c>
      <c r="B6" s="9" t="s">
        <v>3</v>
      </c>
      <c r="C6" s="52" t="s">
        <v>158</v>
      </c>
      <c r="D6" s="5" t="s">
        <v>211</v>
      </c>
      <c r="E6" s="5" t="s">
        <v>4</v>
      </c>
      <c r="F6" s="5" t="s">
        <v>5</v>
      </c>
      <c r="G6" s="5" t="s">
        <v>155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11" t="s">
        <v>156</v>
      </c>
      <c r="S6" s="5" t="s">
        <v>16</v>
      </c>
      <c r="T6" s="18" t="s">
        <v>17</v>
      </c>
      <c r="U6" s="19" t="s">
        <v>208</v>
      </c>
      <c r="V6" s="19" t="s">
        <v>218</v>
      </c>
      <c r="W6" s="1"/>
      <c r="X6" s="1"/>
      <c r="Y6" s="1" t="s">
        <v>167</v>
      </c>
      <c r="Z6" s="1" t="s">
        <v>168</v>
      </c>
      <c r="AA6" s="1"/>
      <c r="AB6" s="1"/>
    </row>
    <row r="7" spans="1:24" ht="16.5" customHeight="1">
      <c r="A7" s="25">
        <v>1</v>
      </c>
      <c r="B7" s="26" t="s">
        <v>25</v>
      </c>
      <c r="C7" s="7"/>
      <c r="D7" s="25" t="s">
        <v>72</v>
      </c>
      <c r="E7" s="27">
        <v>2</v>
      </c>
      <c r="F7" s="27">
        <v>7.5</v>
      </c>
      <c r="G7" s="28"/>
      <c r="H7" s="28">
        <v>5</v>
      </c>
      <c r="I7" s="27">
        <v>3</v>
      </c>
      <c r="J7" s="27">
        <v>5</v>
      </c>
      <c r="K7" s="27">
        <v>4</v>
      </c>
      <c r="L7" s="27">
        <v>6</v>
      </c>
      <c r="M7" s="27">
        <v>9.8</v>
      </c>
      <c r="N7" s="27">
        <v>5.5</v>
      </c>
      <c r="O7" s="25" t="s">
        <v>19</v>
      </c>
      <c r="P7" s="25" t="s">
        <v>19</v>
      </c>
      <c r="Q7" s="25" t="s">
        <v>19</v>
      </c>
      <c r="R7" s="61">
        <f aca="true" t="shared" si="0" ref="R7:R41">AVERAGE(E7:N7)</f>
        <v>5.311111111111111</v>
      </c>
      <c r="S7" s="29" t="s">
        <v>172</v>
      </c>
      <c r="T7" s="48" t="s">
        <v>20</v>
      </c>
      <c r="U7" s="31" t="str">
        <f aca="true" t="shared" si="1" ref="U7:U33">IF(OR(AND(R7&gt;=5,E7&gt;=5,P7="Đ",O7="Đ",Q7="Đ",F7&gt;=3.5,H7&gt;=3.5,J7&gt;=3.5,K7&gt;=3.5,L7&gt;=3.5,M7&gt;=3.5,N7&gt;=3.5,I7&gt;=3.5),AND(R7&gt;=5,I7&gt;=5,P7="Đ",O7="Đ",Q7="Đ",F7&gt;=3.5,H7&gt;=3.5,J7&gt;=3.5,K7&gt;=3.5,L7&gt;=3.5,M7&gt;=3.5,N7&gt;=3.5,E7&gt;=3.5)),"Được lên lớp","Ở lại lớp")</f>
        <v>Ở lại lớp</v>
      </c>
      <c r="V7" s="31"/>
      <c r="W7" s="3">
        <v>3</v>
      </c>
      <c r="X7" s="3">
        <v>6</v>
      </c>
    </row>
    <row r="8" spans="1:28" s="37" customFormat="1" ht="16.5" customHeight="1">
      <c r="A8" s="25">
        <v>2</v>
      </c>
      <c r="B8" s="33" t="s">
        <v>28</v>
      </c>
      <c r="C8" s="53"/>
      <c r="D8" s="32" t="s">
        <v>72</v>
      </c>
      <c r="E8" s="81">
        <v>3</v>
      </c>
      <c r="F8" s="34">
        <v>6.2</v>
      </c>
      <c r="G8" s="34"/>
      <c r="H8" s="34">
        <v>5</v>
      </c>
      <c r="I8" s="81">
        <v>5</v>
      </c>
      <c r="J8" s="81">
        <v>5</v>
      </c>
      <c r="K8" s="34">
        <v>5.2</v>
      </c>
      <c r="L8" s="34">
        <v>5.1</v>
      </c>
      <c r="M8" s="34">
        <v>6.3</v>
      </c>
      <c r="N8" s="34">
        <v>5.4</v>
      </c>
      <c r="O8" s="32" t="s">
        <v>19</v>
      </c>
      <c r="P8" s="32" t="s">
        <v>19</v>
      </c>
      <c r="Q8" s="32" t="s">
        <v>19</v>
      </c>
      <c r="R8" s="69">
        <v>5.1</v>
      </c>
      <c r="S8" s="29" t="str">
        <f aca="true" t="shared" si="2" ref="S8:S33">IF(AND(R8&gt;=5,OR(E8&gt;=5,I8&gt;=5),P8="Đ",O8="Đ",Q8="Đ",E8&gt;=3.5,I8&gt;=3.5,F8&gt;=3.5,H8&gt;=3.5,J8&gt;=3.5,K8&gt;=3.5,L8&gt;=3.5,M8&gt;=3.5,N8&gt;=3.5),"Tb",IF(AND(R8&gt;=6.5,OR(E8&gt;=6.5,I8&gt;=6.5),O8="Đ",P8="Đ",Q8="Đ",E8&gt;=5,I8&gt;=5,F8&gt;=5,H8&gt;=5,J8&gt;=5,K8&gt;=5,M8&gt;=5,N8&gt;=5),"kha",IF(AND(R8&gt;=3.5,OR(E8&gt;=3.5,I8&gt;=3.5),O8="Đ",P8="Đ",Q8="Đ",F8&gt;=2,H8&gt;=2,J8&gt;=2,K8&gt;=2,M8&gt;=2,N8&gt;=2,E8&gt;=2,I8&gt;=2),"yếu","Kém")))</f>
        <v>yếu</v>
      </c>
      <c r="T8" s="49" t="s">
        <v>20</v>
      </c>
      <c r="U8" s="35" t="str">
        <f t="shared" si="1"/>
        <v>Ở lại lớp</v>
      </c>
      <c r="V8" s="35"/>
      <c r="W8" s="36">
        <v>6</v>
      </c>
      <c r="X8" s="36">
        <v>6</v>
      </c>
      <c r="Y8" s="36"/>
      <c r="Z8" s="36"/>
      <c r="AA8" s="36"/>
      <c r="AB8" s="36"/>
    </row>
    <row r="9" spans="1:24" ht="16.5" customHeight="1">
      <c r="A9" s="25">
        <v>3</v>
      </c>
      <c r="B9" s="26" t="s">
        <v>38</v>
      </c>
      <c r="C9" s="7"/>
      <c r="D9" s="25" t="s">
        <v>74</v>
      </c>
      <c r="E9" s="27">
        <v>0.8</v>
      </c>
      <c r="F9" s="27">
        <v>4</v>
      </c>
      <c r="G9" s="28"/>
      <c r="H9" s="27">
        <v>4.8</v>
      </c>
      <c r="I9" s="27">
        <v>3.5</v>
      </c>
      <c r="J9" s="27">
        <v>1</v>
      </c>
      <c r="K9" s="28">
        <v>5</v>
      </c>
      <c r="L9" s="27">
        <v>5</v>
      </c>
      <c r="M9" s="27">
        <v>2.8</v>
      </c>
      <c r="N9" s="28">
        <v>5.2</v>
      </c>
      <c r="O9" s="25" t="s">
        <v>19</v>
      </c>
      <c r="P9" s="25" t="s">
        <v>19</v>
      </c>
      <c r="Q9" s="25" t="s">
        <v>19</v>
      </c>
      <c r="R9" s="61">
        <f t="shared" si="0"/>
        <v>3.566666666666667</v>
      </c>
      <c r="S9" s="29" t="str">
        <f t="shared" si="2"/>
        <v>Kém</v>
      </c>
      <c r="T9" s="48" t="s">
        <v>21</v>
      </c>
      <c r="U9" s="31" t="str">
        <f t="shared" si="1"/>
        <v>Ở lại lớp</v>
      </c>
      <c r="V9" s="31"/>
      <c r="W9" s="3">
        <v>15</v>
      </c>
      <c r="X9" s="3">
        <v>6</v>
      </c>
    </row>
    <row r="10" spans="1:24" ht="16.5" customHeight="1">
      <c r="A10" s="25">
        <v>4</v>
      </c>
      <c r="B10" s="26" t="s">
        <v>157</v>
      </c>
      <c r="C10" s="7" t="s">
        <v>173</v>
      </c>
      <c r="D10" s="25" t="s">
        <v>74</v>
      </c>
      <c r="E10" s="27">
        <v>1.3</v>
      </c>
      <c r="F10" s="27">
        <v>5.5</v>
      </c>
      <c r="G10" s="28"/>
      <c r="H10" s="28">
        <v>5.3</v>
      </c>
      <c r="I10" s="27">
        <v>5</v>
      </c>
      <c r="J10" s="27">
        <v>6</v>
      </c>
      <c r="K10" s="28">
        <v>5</v>
      </c>
      <c r="L10" s="28">
        <v>4.8</v>
      </c>
      <c r="M10" s="27">
        <v>5.5</v>
      </c>
      <c r="N10" s="28">
        <v>5.4</v>
      </c>
      <c r="O10" s="25" t="s">
        <v>19</v>
      </c>
      <c r="P10" s="25" t="s">
        <v>19</v>
      </c>
      <c r="Q10" s="25" t="s">
        <v>19</v>
      </c>
      <c r="R10" s="61">
        <f t="shared" si="0"/>
        <v>4.866666666666666</v>
      </c>
      <c r="S10" s="29" t="str">
        <f t="shared" si="2"/>
        <v>Kém</v>
      </c>
      <c r="T10" s="48" t="s">
        <v>21</v>
      </c>
      <c r="U10" s="31" t="str">
        <f t="shared" si="1"/>
        <v>Ở lại lớp</v>
      </c>
      <c r="V10" s="31"/>
      <c r="W10" s="3">
        <v>17</v>
      </c>
      <c r="X10" s="3">
        <v>6</v>
      </c>
    </row>
    <row r="11" spans="1:24" ht="16.5" customHeight="1">
      <c r="A11" s="25">
        <v>5</v>
      </c>
      <c r="B11" s="26" t="s">
        <v>42</v>
      </c>
      <c r="C11" s="7" t="s">
        <v>173</v>
      </c>
      <c r="D11" s="25" t="s">
        <v>74</v>
      </c>
      <c r="E11" s="27">
        <v>2.5</v>
      </c>
      <c r="F11" s="27">
        <v>5.5</v>
      </c>
      <c r="G11" s="28"/>
      <c r="H11" s="28">
        <v>5.1</v>
      </c>
      <c r="I11" s="27">
        <v>5</v>
      </c>
      <c r="J11" s="27">
        <v>5</v>
      </c>
      <c r="K11" s="28">
        <v>5</v>
      </c>
      <c r="L11" s="27">
        <v>5</v>
      </c>
      <c r="M11" s="39">
        <v>4.5</v>
      </c>
      <c r="N11" s="28">
        <v>5.3</v>
      </c>
      <c r="O11" s="25" t="s">
        <v>19</v>
      </c>
      <c r="P11" s="25" t="s">
        <v>19</v>
      </c>
      <c r="Q11" s="25" t="s">
        <v>19</v>
      </c>
      <c r="R11" s="61">
        <f t="shared" si="0"/>
        <v>4.766666666666667</v>
      </c>
      <c r="S11" s="29" t="str">
        <f>IF(AND(R11&gt;=5,OR(E11&gt;=5,I11&gt;=5),P11="Đ",O11="Đ",Q11="Đ",E11&gt;=3.5,I11&gt;=3.5,F11&gt;=3.5,H11&gt;=3.5,J11&gt;=3.5,K11&gt;=3.5,L11&gt;=3.5,M11&gt;=3.5,N11&gt;=3.5),"Tb",IF(AND(R11&gt;=6.5,OR(E11&gt;=6.5,I11&gt;=6.5),O11="Đ",P11="Đ",Q11="Đ",E11&gt;=5,I11&gt;=5,F11&gt;=5,H11&gt;=5,J11&gt;=5,K11&gt;=5,M11&gt;=5,N11&gt;=5),"kha",IF(AND(R11&gt;=3.5,OR(E11&gt;=3.5,I11&gt;=3.5),O11="Đ",P11="Đ",Q11="Đ",F11&gt;=2,H11&gt;=2,J11&gt;=2,K11&gt;=2,M11&gt;=2,N11&gt;=2,E11&gt;=2,I11&gt;=2),"yếu","Kém")))</f>
        <v>yếu</v>
      </c>
      <c r="T11" s="48" t="s">
        <v>20</v>
      </c>
      <c r="U11" s="31" t="str">
        <f t="shared" si="1"/>
        <v>Ở lại lớp</v>
      </c>
      <c r="V11" s="31"/>
      <c r="W11" s="3">
        <v>20</v>
      </c>
      <c r="X11" s="3">
        <v>6</v>
      </c>
    </row>
    <row r="12" spans="1:24" ht="16.5" customHeight="1">
      <c r="A12" s="25">
        <v>6</v>
      </c>
      <c r="B12" s="26" t="s">
        <v>43</v>
      </c>
      <c r="C12" s="7" t="s">
        <v>173</v>
      </c>
      <c r="D12" s="25" t="s">
        <v>74</v>
      </c>
      <c r="E12" s="27">
        <v>1.8</v>
      </c>
      <c r="F12" s="27">
        <v>7.5</v>
      </c>
      <c r="G12" s="28"/>
      <c r="H12" s="28">
        <v>5.5</v>
      </c>
      <c r="I12" s="27">
        <v>5.5</v>
      </c>
      <c r="J12" s="28">
        <v>4.4</v>
      </c>
      <c r="K12" s="28">
        <v>5.7</v>
      </c>
      <c r="L12" s="28">
        <v>5</v>
      </c>
      <c r="M12" s="28">
        <v>5.6</v>
      </c>
      <c r="N12" s="28">
        <v>6.1</v>
      </c>
      <c r="O12" s="25" t="s">
        <v>19</v>
      </c>
      <c r="P12" s="25" t="s">
        <v>19</v>
      </c>
      <c r="Q12" s="25" t="s">
        <v>19</v>
      </c>
      <c r="R12" s="61">
        <f t="shared" si="0"/>
        <v>5.233333333333334</v>
      </c>
      <c r="S12" s="29" t="str">
        <f t="shared" si="2"/>
        <v>Kém</v>
      </c>
      <c r="T12" s="48" t="s">
        <v>20</v>
      </c>
      <c r="U12" s="31" t="str">
        <f t="shared" si="1"/>
        <v>Ở lại lớp</v>
      </c>
      <c r="V12" s="31"/>
      <c r="W12" s="3">
        <v>21</v>
      </c>
      <c r="X12" s="3">
        <v>6</v>
      </c>
    </row>
    <row r="13" spans="1:24" ht="16.5" customHeight="1">
      <c r="A13" s="25">
        <v>7</v>
      </c>
      <c r="B13" s="26" t="s">
        <v>45</v>
      </c>
      <c r="C13" s="7"/>
      <c r="D13" s="25" t="s">
        <v>74</v>
      </c>
      <c r="E13" s="27">
        <v>3</v>
      </c>
      <c r="F13" s="28">
        <v>4.7</v>
      </c>
      <c r="G13" s="28"/>
      <c r="H13" s="28">
        <v>6.3</v>
      </c>
      <c r="I13" s="28">
        <v>5.2</v>
      </c>
      <c r="J13" s="28">
        <v>4</v>
      </c>
      <c r="K13" s="28">
        <v>5.1</v>
      </c>
      <c r="L13" s="28">
        <v>5</v>
      </c>
      <c r="M13" s="28">
        <v>6</v>
      </c>
      <c r="N13" s="28">
        <v>6.2</v>
      </c>
      <c r="O13" s="25" t="s">
        <v>19</v>
      </c>
      <c r="P13" s="25" t="s">
        <v>19</v>
      </c>
      <c r="Q13" s="25" t="s">
        <v>19</v>
      </c>
      <c r="R13" s="61">
        <f t="shared" si="0"/>
        <v>5.055555555555555</v>
      </c>
      <c r="S13" s="29" t="str">
        <f t="shared" si="2"/>
        <v>yếu</v>
      </c>
      <c r="T13" s="48" t="s">
        <v>21</v>
      </c>
      <c r="U13" s="31" t="str">
        <f t="shared" si="1"/>
        <v>Ở lại lớp</v>
      </c>
      <c r="V13" s="31"/>
      <c r="W13" s="3">
        <v>23</v>
      </c>
      <c r="X13" s="3">
        <v>6</v>
      </c>
    </row>
    <row r="14" spans="1:24" ht="16.5" customHeight="1">
      <c r="A14" s="25">
        <v>8</v>
      </c>
      <c r="B14" s="26" t="s">
        <v>46</v>
      </c>
      <c r="C14" s="7" t="s">
        <v>173</v>
      </c>
      <c r="D14" s="25" t="s">
        <v>74</v>
      </c>
      <c r="E14" s="27">
        <v>3</v>
      </c>
      <c r="F14" s="28">
        <v>4.1</v>
      </c>
      <c r="G14" s="28"/>
      <c r="H14" s="28">
        <v>5.9</v>
      </c>
      <c r="I14" s="27">
        <v>3.5</v>
      </c>
      <c r="J14" s="27">
        <v>5</v>
      </c>
      <c r="K14" s="28">
        <v>5.2</v>
      </c>
      <c r="L14" s="28">
        <v>5.4</v>
      </c>
      <c r="M14" s="28">
        <v>4.6</v>
      </c>
      <c r="N14" s="28">
        <v>6</v>
      </c>
      <c r="O14" s="25" t="s">
        <v>19</v>
      </c>
      <c r="P14" s="25" t="s">
        <v>19</v>
      </c>
      <c r="Q14" s="25" t="s">
        <v>19</v>
      </c>
      <c r="R14" s="61">
        <f t="shared" si="0"/>
        <v>4.7444444444444445</v>
      </c>
      <c r="S14" s="29" t="str">
        <f t="shared" si="2"/>
        <v>yếu</v>
      </c>
      <c r="T14" s="48" t="s">
        <v>20</v>
      </c>
      <c r="U14" s="31" t="str">
        <f t="shared" si="1"/>
        <v>Ở lại lớp</v>
      </c>
      <c r="V14" s="31"/>
      <c r="W14" s="3">
        <v>24</v>
      </c>
      <c r="X14" s="3">
        <v>6</v>
      </c>
    </row>
    <row r="15" spans="1:24" ht="16.5" customHeight="1">
      <c r="A15" s="25">
        <v>9</v>
      </c>
      <c r="B15" s="40" t="s">
        <v>47</v>
      </c>
      <c r="C15" s="52"/>
      <c r="D15" s="25" t="s">
        <v>75</v>
      </c>
      <c r="E15" s="27">
        <v>2.8</v>
      </c>
      <c r="F15" s="28">
        <v>5.1</v>
      </c>
      <c r="G15" s="28"/>
      <c r="H15" s="28">
        <v>5.1</v>
      </c>
      <c r="I15" s="27">
        <v>5</v>
      </c>
      <c r="J15" s="28">
        <v>5.3</v>
      </c>
      <c r="K15" s="28">
        <v>5.1</v>
      </c>
      <c r="L15" s="28">
        <v>4.5</v>
      </c>
      <c r="M15" s="28">
        <v>5.9</v>
      </c>
      <c r="N15" s="28">
        <v>5.3</v>
      </c>
      <c r="O15" s="25" t="s">
        <v>19</v>
      </c>
      <c r="P15" s="25" t="s">
        <v>19</v>
      </c>
      <c r="Q15" s="25" t="s">
        <v>19</v>
      </c>
      <c r="R15" s="61">
        <f t="shared" si="0"/>
        <v>4.8999999999999995</v>
      </c>
      <c r="S15" s="29" t="str">
        <f t="shared" si="2"/>
        <v>yếu</v>
      </c>
      <c r="T15" s="48" t="s">
        <v>20</v>
      </c>
      <c r="U15" s="31" t="str">
        <f t="shared" si="1"/>
        <v>Ở lại lớp</v>
      </c>
      <c r="V15" s="31"/>
      <c r="W15" s="3">
        <v>25</v>
      </c>
      <c r="X15" s="3">
        <v>6</v>
      </c>
    </row>
    <row r="16" spans="1:24" ht="16.5" customHeight="1">
      <c r="A16" s="25">
        <v>10</v>
      </c>
      <c r="B16" s="26" t="s">
        <v>48</v>
      </c>
      <c r="C16" s="7"/>
      <c r="D16" s="25" t="s">
        <v>75</v>
      </c>
      <c r="E16" s="27">
        <v>2.5</v>
      </c>
      <c r="F16" s="27">
        <v>6.5</v>
      </c>
      <c r="G16" s="28"/>
      <c r="H16" s="27">
        <v>7.5</v>
      </c>
      <c r="I16" s="27">
        <v>5.5</v>
      </c>
      <c r="J16" s="28">
        <v>5</v>
      </c>
      <c r="K16" s="28">
        <v>5</v>
      </c>
      <c r="L16" s="28">
        <v>5</v>
      </c>
      <c r="M16" s="28">
        <v>5.2</v>
      </c>
      <c r="N16" s="28">
        <v>5.1</v>
      </c>
      <c r="O16" s="25" t="s">
        <v>19</v>
      </c>
      <c r="P16" s="25" t="s">
        <v>19</v>
      </c>
      <c r="Q16" s="25" t="s">
        <v>19</v>
      </c>
      <c r="R16" s="61">
        <f t="shared" si="0"/>
        <v>5.255555555555556</v>
      </c>
      <c r="S16" s="29" t="str">
        <f t="shared" si="2"/>
        <v>yếu</v>
      </c>
      <c r="T16" s="48" t="s">
        <v>20</v>
      </c>
      <c r="U16" s="31" t="str">
        <f t="shared" si="1"/>
        <v>Ở lại lớp</v>
      </c>
      <c r="V16" s="31"/>
      <c r="W16" s="3">
        <v>26</v>
      </c>
      <c r="X16" s="3">
        <v>6</v>
      </c>
    </row>
    <row r="17" spans="1:24" ht="16.5" customHeight="1">
      <c r="A17" s="25">
        <v>11</v>
      </c>
      <c r="B17" s="26" t="s">
        <v>49</v>
      </c>
      <c r="C17" s="7"/>
      <c r="D17" s="25" t="s">
        <v>75</v>
      </c>
      <c r="E17" s="27">
        <v>0</v>
      </c>
      <c r="F17" s="27">
        <v>0</v>
      </c>
      <c r="G17" s="28"/>
      <c r="H17" s="27">
        <v>0</v>
      </c>
      <c r="I17" s="27">
        <v>0</v>
      </c>
      <c r="J17" s="28">
        <v>5.3</v>
      </c>
      <c r="K17" s="27">
        <v>0</v>
      </c>
      <c r="L17" s="27">
        <v>0</v>
      </c>
      <c r="M17" s="27">
        <v>0</v>
      </c>
      <c r="N17" s="28">
        <v>5.3</v>
      </c>
      <c r="O17" s="25" t="s">
        <v>19</v>
      </c>
      <c r="P17" s="38" t="s">
        <v>36</v>
      </c>
      <c r="Q17" s="38" t="s">
        <v>36</v>
      </c>
      <c r="R17" s="61">
        <f t="shared" si="0"/>
        <v>1.1777777777777778</v>
      </c>
      <c r="S17" s="29" t="str">
        <f t="shared" si="2"/>
        <v>Kém</v>
      </c>
      <c r="T17" s="48" t="s">
        <v>21</v>
      </c>
      <c r="U17" s="31" t="str">
        <f t="shared" si="1"/>
        <v>Ở lại lớp</v>
      </c>
      <c r="V17" s="54" t="s">
        <v>181</v>
      </c>
      <c r="W17" s="3">
        <v>27</v>
      </c>
      <c r="X17" s="3">
        <v>6</v>
      </c>
    </row>
    <row r="18" spans="1:24" ht="16.5" customHeight="1">
      <c r="A18" s="25">
        <v>12</v>
      </c>
      <c r="B18" s="26" t="s">
        <v>50</v>
      </c>
      <c r="C18" s="7"/>
      <c r="D18" s="25" t="s">
        <v>75</v>
      </c>
      <c r="E18" s="27">
        <v>3.8</v>
      </c>
      <c r="F18" s="28">
        <v>5</v>
      </c>
      <c r="G18" s="28"/>
      <c r="H18" s="27">
        <v>3.5</v>
      </c>
      <c r="I18" s="27">
        <v>3</v>
      </c>
      <c r="J18" s="27">
        <v>6</v>
      </c>
      <c r="K18" s="28">
        <v>5</v>
      </c>
      <c r="L18" s="27">
        <v>1</v>
      </c>
      <c r="M18" s="28">
        <v>5.2</v>
      </c>
      <c r="N18" s="28">
        <v>5.9</v>
      </c>
      <c r="O18" s="25" t="s">
        <v>19</v>
      </c>
      <c r="P18" s="25" t="s">
        <v>19</v>
      </c>
      <c r="Q18" s="25" t="s">
        <v>19</v>
      </c>
      <c r="R18" s="61">
        <f t="shared" si="0"/>
        <v>4.266666666666667</v>
      </c>
      <c r="S18" s="29" t="s">
        <v>63</v>
      </c>
      <c r="T18" s="48" t="s">
        <v>21</v>
      </c>
      <c r="U18" s="31" t="str">
        <f t="shared" si="1"/>
        <v>Ở lại lớp</v>
      </c>
      <c r="V18" s="54"/>
      <c r="W18" s="3">
        <v>28</v>
      </c>
      <c r="X18" s="3">
        <v>6</v>
      </c>
    </row>
    <row r="19" spans="1:24" ht="16.5" customHeight="1">
      <c r="A19" s="25">
        <v>13</v>
      </c>
      <c r="B19" s="26" t="s">
        <v>53</v>
      </c>
      <c r="C19" s="7"/>
      <c r="D19" s="25" t="s">
        <v>76</v>
      </c>
      <c r="E19" s="27">
        <v>0</v>
      </c>
      <c r="F19" s="28">
        <v>6</v>
      </c>
      <c r="G19" s="28"/>
      <c r="H19" s="28">
        <v>4.4</v>
      </c>
      <c r="I19" s="27">
        <v>0</v>
      </c>
      <c r="J19" s="27">
        <v>0</v>
      </c>
      <c r="K19" s="27">
        <v>0</v>
      </c>
      <c r="L19" s="28">
        <v>4.7</v>
      </c>
      <c r="M19" s="27">
        <v>0</v>
      </c>
      <c r="N19" s="28">
        <v>6.2</v>
      </c>
      <c r="O19" s="25" t="s">
        <v>19</v>
      </c>
      <c r="P19" s="25" t="s">
        <v>19</v>
      </c>
      <c r="Q19" s="25" t="s">
        <v>19</v>
      </c>
      <c r="R19" s="61">
        <f t="shared" si="0"/>
        <v>2.3666666666666667</v>
      </c>
      <c r="S19" s="29" t="str">
        <f t="shared" si="2"/>
        <v>Kém</v>
      </c>
      <c r="T19" s="48" t="s">
        <v>21</v>
      </c>
      <c r="U19" s="31" t="str">
        <f t="shared" si="1"/>
        <v>Ở lại lớp</v>
      </c>
      <c r="V19" s="54" t="s">
        <v>181</v>
      </c>
      <c r="W19" s="3">
        <v>31</v>
      </c>
      <c r="X19" s="3">
        <v>6</v>
      </c>
    </row>
    <row r="20" spans="1:24" ht="16.5" customHeight="1">
      <c r="A20" s="25">
        <v>14</v>
      </c>
      <c r="B20" s="26" t="s">
        <v>54</v>
      </c>
      <c r="C20" s="7"/>
      <c r="D20" s="25" t="s">
        <v>76</v>
      </c>
      <c r="E20" s="27">
        <v>2.5</v>
      </c>
      <c r="F20" s="27">
        <v>5</v>
      </c>
      <c r="G20" s="28"/>
      <c r="H20" s="28">
        <v>5.2</v>
      </c>
      <c r="I20" s="27">
        <v>5</v>
      </c>
      <c r="J20" s="27">
        <v>5</v>
      </c>
      <c r="K20" s="27">
        <v>6</v>
      </c>
      <c r="L20" s="28">
        <v>4.8</v>
      </c>
      <c r="M20" s="27">
        <v>5.8</v>
      </c>
      <c r="N20" s="28">
        <v>5.2</v>
      </c>
      <c r="O20" s="25" t="s">
        <v>19</v>
      </c>
      <c r="P20" s="25" t="s">
        <v>19</v>
      </c>
      <c r="Q20" s="25" t="s">
        <v>19</v>
      </c>
      <c r="R20" s="61">
        <f t="shared" si="0"/>
        <v>4.944444444444445</v>
      </c>
      <c r="S20" s="29" t="str">
        <f t="shared" si="2"/>
        <v>yếu</v>
      </c>
      <c r="T20" s="48" t="s">
        <v>21</v>
      </c>
      <c r="U20" s="31" t="str">
        <f t="shared" si="1"/>
        <v>Ở lại lớp</v>
      </c>
      <c r="V20" s="31"/>
      <c r="W20" s="3">
        <v>32</v>
      </c>
      <c r="X20" s="3">
        <v>6</v>
      </c>
    </row>
    <row r="21" spans="1:24" ht="16.5" customHeight="1">
      <c r="A21" s="25">
        <v>15</v>
      </c>
      <c r="B21" s="26" t="s">
        <v>55</v>
      </c>
      <c r="C21" s="7" t="s">
        <v>173</v>
      </c>
      <c r="D21" s="25" t="s">
        <v>76</v>
      </c>
      <c r="E21" s="27">
        <v>3.3</v>
      </c>
      <c r="F21" s="28">
        <v>4.6</v>
      </c>
      <c r="G21" s="28"/>
      <c r="H21" s="27">
        <v>7.5</v>
      </c>
      <c r="I21" s="28">
        <v>5</v>
      </c>
      <c r="J21" s="28">
        <v>5.1</v>
      </c>
      <c r="K21" s="27">
        <v>5</v>
      </c>
      <c r="L21" s="28">
        <v>5</v>
      </c>
      <c r="M21" s="28">
        <v>5.6</v>
      </c>
      <c r="N21" s="28">
        <v>5.2</v>
      </c>
      <c r="O21" s="25" t="s">
        <v>19</v>
      </c>
      <c r="P21" s="25" t="s">
        <v>19</v>
      </c>
      <c r="Q21" s="25" t="s">
        <v>19</v>
      </c>
      <c r="R21" s="61">
        <f t="shared" si="0"/>
        <v>5.144444444444445</v>
      </c>
      <c r="S21" s="29" t="str">
        <f t="shared" si="2"/>
        <v>yếu</v>
      </c>
      <c r="T21" s="48" t="s">
        <v>21</v>
      </c>
      <c r="U21" s="31" t="str">
        <f t="shared" si="1"/>
        <v>Ở lại lớp</v>
      </c>
      <c r="V21" s="31"/>
      <c r="W21" s="3">
        <v>33</v>
      </c>
      <c r="X21" s="3">
        <v>6</v>
      </c>
    </row>
    <row r="22" spans="1:24" ht="16.5" customHeight="1">
      <c r="A22" s="25">
        <v>16</v>
      </c>
      <c r="B22" s="26" t="s">
        <v>58</v>
      </c>
      <c r="C22" s="7" t="s">
        <v>173</v>
      </c>
      <c r="D22" s="25" t="s">
        <v>77</v>
      </c>
      <c r="E22" s="27">
        <v>2.8</v>
      </c>
      <c r="F22" s="27">
        <v>8</v>
      </c>
      <c r="G22" s="28"/>
      <c r="H22" s="28">
        <v>4.8</v>
      </c>
      <c r="I22" s="28">
        <v>5.5</v>
      </c>
      <c r="J22" s="28">
        <v>4.7</v>
      </c>
      <c r="K22" s="28">
        <v>5.1</v>
      </c>
      <c r="L22" s="27">
        <v>5.3</v>
      </c>
      <c r="M22" s="28">
        <v>4.9</v>
      </c>
      <c r="N22" s="28">
        <v>5.2</v>
      </c>
      <c r="O22" s="25" t="s">
        <v>19</v>
      </c>
      <c r="P22" s="25" t="s">
        <v>19</v>
      </c>
      <c r="Q22" s="25" t="s">
        <v>19</v>
      </c>
      <c r="R22" s="61">
        <f t="shared" si="0"/>
        <v>5.144444444444444</v>
      </c>
      <c r="S22" s="29" t="str">
        <f t="shared" si="2"/>
        <v>yếu</v>
      </c>
      <c r="T22" s="48" t="s">
        <v>21</v>
      </c>
      <c r="U22" s="31" t="str">
        <f t="shared" si="1"/>
        <v>Ở lại lớp</v>
      </c>
      <c r="V22" s="31"/>
      <c r="W22" s="3">
        <v>36</v>
      </c>
      <c r="X22" s="3">
        <v>6</v>
      </c>
    </row>
    <row r="23" spans="1:24" ht="16.5" customHeight="1">
      <c r="A23" s="25">
        <v>17</v>
      </c>
      <c r="B23" s="26" t="s">
        <v>60</v>
      </c>
      <c r="C23" s="7"/>
      <c r="D23" s="25" t="s">
        <v>77</v>
      </c>
      <c r="E23" s="27">
        <v>1.8</v>
      </c>
      <c r="F23" s="28">
        <v>4.6</v>
      </c>
      <c r="G23" s="28"/>
      <c r="H23" s="27">
        <v>4.8</v>
      </c>
      <c r="I23" s="27">
        <v>5</v>
      </c>
      <c r="J23" s="27">
        <v>5</v>
      </c>
      <c r="K23" s="28">
        <v>5</v>
      </c>
      <c r="L23" s="27">
        <v>1.8</v>
      </c>
      <c r="M23" s="28">
        <v>5.5</v>
      </c>
      <c r="N23" s="27">
        <v>1</v>
      </c>
      <c r="O23" s="25" t="s">
        <v>19</v>
      </c>
      <c r="P23" s="25" t="s">
        <v>19</v>
      </c>
      <c r="Q23" s="25" t="s">
        <v>19</v>
      </c>
      <c r="R23" s="61">
        <f t="shared" si="0"/>
        <v>3.8333333333333335</v>
      </c>
      <c r="S23" s="29" t="str">
        <f t="shared" si="2"/>
        <v>Kém</v>
      </c>
      <c r="T23" s="48" t="s">
        <v>21</v>
      </c>
      <c r="U23" s="31" t="str">
        <f t="shared" si="1"/>
        <v>Ở lại lớp</v>
      </c>
      <c r="V23" s="31"/>
      <c r="W23" s="3">
        <v>38</v>
      </c>
      <c r="X23" s="3">
        <v>6</v>
      </c>
    </row>
    <row r="24" spans="1:24" ht="16.5" customHeight="1">
      <c r="A24" s="25">
        <v>18</v>
      </c>
      <c r="B24" s="26" t="s">
        <v>67</v>
      </c>
      <c r="C24" s="7"/>
      <c r="D24" s="25" t="s">
        <v>78</v>
      </c>
      <c r="E24" s="28">
        <v>5.3</v>
      </c>
      <c r="F24" s="27">
        <v>5</v>
      </c>
      <c r="G24" s="28"/>
      <c r="H24" s="27">
        <v>3.5</v>
      </c>
      <c r="I24" s="27">
        <v>3.5</v>
      </c>
      <c r="J24" s="27">
        <v>3</v>
      </c>
      <c r="K24" s="27">
        <v>6.5</v>
      </c>
      <c r="L24" s="27">
        <v>5.5</v>
      </c>
      <c r="M24" s="27">
        <v>9.5</v>
      </c>
      <c r="N24" s="28">
        <v>5.1</v>
      </c>
      <c r="O24" s="25" t="s">
        <v>19</v>
      </c>
      <c r="P24" s="38" t="s">
        <v>36</v>
      </c>
      <c r="Q24" s="25" t="s">
        <v>19</v>
      </c>
      <c r="R24" s="61">
        <f t="shared" si="0"/>
        <v>5.211111111111111</v>
      </c>
      <c r="S24" s="29" t="s">
        <v>23</v>
      </c>
      <c r="T24" s="48" t="s">
        <v>21</v>
      </c>
      <c r="U24" s="31" t="str">
        <f t="shared" si="1"/>
        <v>Ở lại lớp</v>
      </c>
      <c r="V24" s="31"/>
      <c r="W24" s="3">
        <v>42</v>
      </c>
      <c r="X24" s="3">
        <v>6</v>
      </c>
    </row>
    <row r="25" spans="1:24" ht="16.5" customHeight="1">
      <c r="A25" s="25">
        <v>19</v>
      </c>
      <c r="B25" s="26" t="s">
        <v>70</v>
      </c>
      <c r="C25" s="7"/>
      <c r="D25" s="25" t="s">
        <v>78</v>
      </c>
      <c r="E25" s="27">
        <v>1</v>
      </c>
      <c r="F25" s="27">
        <v>5</v>
      </c>
      <c r="G25" s="28"/>
      <c r="H25" s="28">
        <v>4.8</v>
      </c>
      <c r="I25" s="27">
        <v>2.5</v>
      </c>
      <c r="J25" s="27">
        <v>5</v>
      </c>
      <c r="K25" s="28">
        <v>4.5</v>
      </c>
      <c r="L25" s="27">
        <v>5</v>
      </c>
      <c r="M25" s="27">
        <v>9.5</v>
      </c>
      <c r="N25" s="28">
        <v>6</v>
      </c>
      <c r="O25" s="25" t="s">
        <v>19</v>
      </c>
      <c r="P25" s="25" t="s">
        <v>19</v>
      </c>
      <c r="Q25" s="25" t="s">
        <v>19</v>
      </c>
      <c r="R25" s="61">
        <f t="shared" si="0"/>
        <v>4.811111111111111</v>
      </c>
      <c r="S25" s="29" t="str">
        <f t="shared" si="2"/>
        <v>Kém</v>
      </c>
      <c r="T25" s="48" t="s">
        <v>20</v>
      </c>
      <c r="U25" s="31" t="str">
        <f t="shared" si="1"/>
        <v>Ở lại lớp</v>
      </c>
      <c r="V25" s="31"/>
      <c r="W25" s="3">
        <v>44</v>
      </c>
      <c r="X25" s="3">
        <v>6</v>
      </c>
    </row>
    <row r="26" spans="1:24" ht="16.5" customHeight="1">
      <c r="A26" s="25">
        <v>20</v>
      </c>
      <c r="B26" s="26" t="s">
        <v>71</v>
      </c>
      <c r="C26" s="7"/>
      <c r="D26" s="25" t="s">
        <v>78</v>
      </c>
      <c r="E26" s="27">
        <v>4.3</v>
      </c>
      <c r="F26" s="28">
        <v>5.4</v>
      </c>
      <c r="G26" s="28"/>
      <c r="H26" s="27">
        <v>7.5</v>
      </c>
      <c r="I26" s="27">
        <v>4.5</v>
      </c>
      <c r="J26" s="27">
        <v>6</v>
      </c>
      <c r="K26" s="28">
        <v>4.7</v>
      </c>
      <c r="L26" s="28">
        <v>5</v>
      </c>
      <c r="M26" s="27">
        <v>9.3</v>
      </c>
      <c r="N26" s="28">
        <v>6</v>
      </c>
      <c r="O26" s="25" t="s">
        <v>19</v>
      </c>
      <c r="P26" s="25" t="s">
        <v>19</v>
      </c>
      <c r="Q26" s="25" t="s">
        <v>19</v>
      </c>
      <c r="R26" s="61">
        <f t="shared" si="0"/>
        <v>5.855555555555556</v>
      </c>
      <c r="S26" s="29" t="str">
        <f t="shared" si="2"/>
        <v>yếu</v>
      </c>
      <c r="T26" s="48" t="s">
        <v>20</v>
      </c>
      <c r="U26" s="31" t="str">
        <f t="shared" si="1"/>
        <v>Ở lại lớp</v>
      </c>
      <c r="V26" s="31"/>
      <c r="W26" s="3">
        <v>45</v>
      </c>
      <c r="X26" s="3">
        <v>6</v>
      </c>
    </row>
    <row r="27" spans="1:24" ht="16.5" customHeight="1">
      <c r="A27" s="25">
        <v>21</v>
      </c>
      <c r="B27" s="40" t="s">
        <v>84</v>
      </c>
      <c r="C27" s="52"/>
      <c r="D27" s="25" t="s">
        <v>85</v>
      </c>
      <c r="E27" s="27">
        <v>0</v>
      </c>
      <c r="F27" s="28">
        <v>6.4</v>
      </c>
      <c r="G27" s="28"/>
      <c r="H27" s="28">
        <v>4.4</v>
      </c>
      <c r="I27" s="27">
        <v>0</v>
      </c>
      <c r="J27" s="27">
        <v>0</v>
      </c>
      <c r="K27" s="27">
        <v>0</v>
      </c>
      <c r="L27" s="27">
        <v>0</v>
      </c>
      <c r="M27" s="28">
        <v>6.2</v>
      </c>
      <c r="N27" s="27">
        <v>0</v>
      </c>
      <c r="O27" s="25" t="s">
        <v>19</v>
      </c>
      <c r="P27" s="25" t="s">
        <v>19</v>
      </c>
      <c r="Q27" s="25" t="s">
        <v>19</v>
      </c>
      <c r="R27" s="61">
        <f t="shared" si="0"/>
        <v>1.8888888888888888</v>
      </c>
      <c r="S27" s="29" t="str">
        <f t="shared" si="2"/>
        <v>Kém</v>
      </c>
      <c r="T27" s="48" t="s">
        <v>21</v>
      </c>
      <c r="U27" s="31" t="str">
        <f t="shared" si="1"/>
        <v>Ở lại lớp</v>
      </c>
      <c r="V27" s="54" t="s">
        <v>181</v>
      </c>
      <c r="W27" s="3">
        <v>48</v>
      </c>
      <c r="X27" s="3">
        <v>7</v>
      </c>
    </row>
    <row r="28" spans="1:24" ht="16.5" customHeight="1">
      <c r="A28" s="25">
        <v>22</v>
      </c>
      <c r="B28" s="26" t="s">
        <v>87</v>
      </c>
      <c r="C28" s="7"/>
      <c r="D28" s="25" t="s">
        <v>85</v>
      </c>
      <c r="E28" s="28">
        <v>5.3</v>
      </c>
      <c r="F28" s="28">
        <v>5.2</v>
      </c>
      <c r="G28" s="28"/>
      <c r="H28" s="28">
        <v>4.9</v>
      </c>
      <c r="I28" s="28">
        <v>5</v>
      </c>
      <c r="J28" s="27">
        <v>0</v>
      </c>
      <c r="K28" s="27">
        <v>0</v>
      </c>
      <c r="L28" s="28">
        <v>5</v>
      </c>
      <c r="M28" s="27">
        <v>0</v>
      </c>
      <c r="N28" s="27">
        <v>0</v>
      </c>
      <c r="O28" s="25" t="s">
        <v>19</v>
      </c>
      <c r="P28" s="38" t="s">
        <v>36</v>
      </c>
      <c r="Q28" s="38" t="s">
        <v>36</v>
      </c>
      <c r="R28" s="61">
        <f t="shared" si="0"/>
        <v>2.822222222222222</v>
      </c>
      <c r="S28" s="29" t="str">
        <f t="shared" si="2"/>
        <v>Kém</v>
      </c>
      <c r="T28" s="48" t="s">
        <v>82</v>
      </c>
      <c r="U28" s="31" t="str">
        <f t="shared" si="1"/>
        <v>Ở lại lớp</v>
      </c>
      <c r="V28" s="54" t="s">
        <v>181</v>
      </c>
      <c r="W28" s="3">
        <v>50</v>
      </c>
      <c r="X28" s="3">
        <v>7</v>
      </c>
    </row>
    <row r="29" spans="1:24" ht="16.5" customHeight="1">
      <c r="A29" s="25">
        <v>23</v>
      </c>
      <c r="B29" s="26" t="s">
        <v>88</v>
      </c>
      <c r="C29" s="7" t="s">
        <v>173</v>
      </c>
      <c r="D29" s="25" t="s">
        <v>85</v>
      </c>
      <c r="E29" s="27">
        <v>1.8</v>
      </c>
      <c r="F29" s="28">
        <v>5.3</v>
      </c>
      <c r="G29" s="28"/>
      <c r="H29" s="28">
        <v>5.4</v>
      </c>
      <c r="I29" s="28">
        <v>5.3</v>
      </c>
      <c r="J29" s="27">
        <v>4</v>
      </c>
      <c r="K29" s="28">
        <v>5</v>
      </c>
      <c r="L29" s="27" t="s">
        <v>166</v>
      </c>
      <c r="M29" s="28">
        <v>5.8</v>
      </c>
      <c r="N29" s="28">
        <v>5.1</v>
      </c>
      <c r="O29" s="25" t="s">
        <v>19</v>
      </c>
      <c r="P29" s="25" t="s">
        <v>19</v>
      </c>
      <c r="Q29" s="25" t="s">
        <v>19</v>
      </c>
      <c r="R29" s="61">
        <v>4.4</v>
      </c>
      <c r="S29" s="29" t="str">
        <f t="shared" si="2"/>
        <v>Kém</v>
      </c>
      <c r="T29" s="48" t="s">
        <v>21</v>
      </c>
      <c r="U29" s="31" t="s">
        <v>169</v>
      </c>
      <c r="V29" s="54"/>
      <c r="W29" s="3">
        <v>51</v>
      </c>
      <c r="X29" s="3">
        <v>7</v>
      </c>
    </row>
    <row r="30" spans="1:24" ht="16.5" customHeight="1">
      <c r="A30" s="25">
        <v>24</v>
      </c>
      <c r="B30" s="26" t="s">
        <v>90</v>
      </c>
      <c r="C30" s="7"/>
      <c r="D30" s="25" t="s">
        <v>85</v>
      </c>
      <c r="E30" s="28">
        <v>5.4</v>
      </c>
      <c r="F30" s="28">
        <v>5.5</v>
      </c>
      <c r="G30" s="28"/>
      <c r="H30" s="28">
        <v>5.1</v>
      </c>
      <c r="I30" s="27">
        <v>0</v>
      </c>
      <c r="J30" s="28">
        <v>4.5</v>
      </c>
      <c r="K30" s="27">
        <v>0</v>
      </c>
      <c r="L30" s="28">
        <v>4.5</v>
      </c>
      <c r="M30" s="28">
        <v>6.1</v>
      </c>
      <c r="N30" s="27">
        <v>0</v>
      </c>
      <c r="O30" s="25" t="s">
        <v>19</v>
      </c>
      <c r="P30" s="25" t="s">
        <v>19</v>
      </c>
      <c r="Q30" s="25" t="s">
        <v>19</v>
      </c>
      <c r="R30" s="61">
        <f t="shared" si="0"/>
        <v>3.4555555555555557</v>
      </c>
      <c r="S30" s="29" t="str">
        <f t="shared" si="2"/>
        <v>Kém</v>
      </c>
      <c r="T30" s="48" t="s">
        <v>20</v>
      </c>
      <c r="U30" s="31" t="str">
        <f t="shared" si="1"/>
        <v>Ở lại lớp</v>
      </c>
      <c r="V30" s="54" t="s">
        <v>181</v>
      </c>
      <c r="W30" s="3">
        <v>53</v>
      </c>
      <c r="X30" s="3">
        <v>7</v>
      </c>
    </row>
    <row r="31" spans="1:24" ht="16.5" customHeight="1">
      <c r="A31" s="25">
        <v>25</v>
      </c>
      <c r="B31" s="26" t="s">
        <v>96</v>
      </c>
      <c r="C31" s="7"/>
      <c r="D31" s="25" t="s">
        <v>93</v>
      </c>
      <c r="E31" s="27">
        <v>0</v>
      </c>
      <c r="F31" s="27">
        <v>0</v>
      </c>
      <c r="G31" s="28"/>
      <c r="H31" s="28">
        <v>5.2</v>
      </c>
      <c r="I31" s="27">
        <v>0</v>
      </c>
      <c r="J31" s="27">
        <v>0</v>
      </c>
      <c r="K31" s="27">
        <v>0</v>
      </c>
      <c r="L31" s="27">
        <v>0</v>
      </c>
      <c r="M31" s="28">
        <v>5</v>
      </c>
      <c r="N31" s="27">
        <v>0</v>
      </c>
      <c r="O31" s="25" t="s">
        <v>19</v>
      </c>
      <c r="P31" s="38" t="s">
        <v>36</v>
      </c>
      <c r="Q31" s="25" t="s">
        <v>19</v>
      </c>
      <c r="R31" s="61">
        <f t="shared" si="0"/>
        <v>1.1333333333333333</v>
      </c>
      <c r="S31" s="29" t="str">
        <f t="shared" si="2"/>
        <v>Kém</v>
      </c>
      <c r="T31" s="48" t="s">
        <v>82</v>
      </c>
      <c r="U31" s="31" t="str">
        <f t="shared" si="1"/>
        <v>Ở lại lớp</v>
      </c>
      <c r="V31" s="54" t="s">
        <v>181</v>
      </c>
      <c r="W31" s="3">
        <v>58</v>
      </c>
      <c r="X31" s="3">
        <v>7</v>
      </c>
    </row>
    <row r="32" spans="1:24" ht="16.5" customHeight="1">
      <c r="A32" s="25">
        <v>26</v>
      </c>
      <c r="B32" s="26" t="s">
        <v>98</v>
      </c>
      <c r="C32" s="7"/>
      <c r="D32" s="25" t="s">
        <v>93</v>
      </c>
      <c r="E32" s="27">
        <v>6</v>
      </c>
      <c r="F32" s="28">
        <v>4.5</v>
      </c>
      <c r="G32" s="28"/>
      <c r="H32" s="28">
        <v>5.6</v>
      </c>
      <c r="I32" s="27">
        <v>5</v>
      </c>
      <c r="J32" s="27">
        <v>2.5</v>
      </c>
      <c r="K32" s="27">
        <v>5</v>
      </c>
      <c r="L32" s="28">
        <v>4.6</v>
      </c>
      <c r="M32" s="28">
        <v>6</v>
      </c>
      <c r="N32" s="27">
        <v>6</v>
      </c>
      <c r="O32" s="25" t="s">
        <v>19</v>
      </c>
      <c r="P32" s="25" t="s">
        <v>19</v>
      </c>
      <c r="Q32" s="25" t="s">
        <v>19</v>
      </c>
      <c r="R32" s="69">
        <f>AVERAGE(E32:N32)</f>
        <v>5.022222222222222</v>
      </c>
      <c r="S32" s="29" t="str">
        <f t="shared" si="2"/>
        <v>yếu</v>
      </c>
      <c r="T32" s="48" t="s">
        <v>21</v>
      </c>
      <c r="U32" s="31" t="s">
        <v>169</v>
      </c>
      <c r="V32" s="54"/>
      <c r="W32" s="3">
        <v>60</v>
      </c>
      <c r="X32" s="3">
        <v>7</v>
      </c>
    </row>
    <row r="33" spans="1:24" ht="16.5" customHeight="1">
      <c r="A33" s="25">
        <v>27</v>
      </c>
      <c r="B33" s="26" t="s">
        <v>100</v>
      </c>
      <c r="C33" s="7" t="s">
        <v>173</v>
      </c>
      <c r="D33" s="25" t="s">
        <v>101</v>
      </c>
      <c r="E33" s="27" t="s">
        <v>163</v>
      </c>
      <c r="F33" s="27">
        <v>6.3</v>
      </c>
      <c r="G33" s="28"/>
      <c r="H33" s="27">
        <v>0.3</v>
      </c>
      <c r="I33" s="27">
        <v>6</v>
      </c>
      <c r="J33" s="27">
        <v>0</v>
      </c>
      <c r="K33" s="27">
        <v>5</v>
      </c>
      <c r="L33" s="28">
        <v>5.3</v>
      </c>
      <c r="M33" s="28">
        <v>5.3</v>
      </c>
      <c r="N33" s="27">
        <v>9</v>
      </c>
      <c r="O33" s="25" t="s">
        <v>19</v>
      </c>
      <c r="P33" s="25" t="s">
        <v>19</v>
      </c>
      <c r="Q33" s="25" t="s">
        <v>19</v>
      </c>
      <c r="R33" s="61">
        <f t="shared" si="0"/>
        <v>4.65</v>
      </c>
      <c r="S33" s="29" t="str">
        <f t="shared" si="2"/>
        <v>Kém</v>
      </c>
      <c r="T33" s="48" t="s">
        <v>21</v>
      </c>
      <c r="U33" s="31" t="str">
        <f t="shared" si="1"/>
        <v>Ở lại lớp</v>
      </c>
      <c r="V33" s="54"/>
      <c r="W33" s="3">
        <v>62</v>
      </c>
      <c r="X33" s="3">
        <v>7</v>
      </c>
    </row>
    <row r="34" spans="1:26" ht="16.5" customHeight="1">
      <c r="A34" s="25">
        <v>28</v>
      </c>
      <c r="B34" s="26" t="s">
        <v>119</v>
      </c>
      <c r="C34" s="7" t="s">
        <v>173</v>
      </c>
      <c r="D34" s="25" t="s">
        <v>120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38" t="s">
        <v>36</v>
      </c>
      <c r="P34" s="38" t="s">
        <v>36</v>
      </c>
      <c r="Q34" s="38" t="s">
        <v>36</v>
      </c>
      <c r="R34" s="61">
        <f t="shared" si="0"/>
        <v>0</v>
      </c>
      <c r="S34" s="29" t="str">
        <f>IF(AND(R34&gt;=5,OR(E34&gt;=5,I34&gt;=5),P34="Đ",O34="Đ",Q34="Đ",E34&gt;=3.5,I34&gt;=3.5,F34&gt;=3.5,H34&gt;=3.5,J34&gt;=3.5,K34&gt;=3.5,L34&gt;=3.5,M34&gt;=3.5,N34&gt;=3.5),"Tb",IF(AND(R34&gt;=6.5,OR(E34&gt;=6.5,I34&gt;=6.5),O34="Đ",P34="Đ",Q34="Đ",E34&gt;=5,I34&gt;=5,F34&gt;=5,G34&gt;=5,H34&gt;=5,J34&gt;=5,K34&gt;=5,M34&gt;=5,N34&gt;=5),"kha",IF(AND(R34&gt;=3.5,OR(E34&gt;=3.5,I34&gt;=3.5),F34&gt;=2,G34&gt;=2,H34&gt;=2,J34&gt;=2,K34&gt;=2,M34&gt;=2,N34&gt;=2,E34&gt;=2,I34&gt;=2),"yếu","Kém")))</f>
        <v>Kém</v>
      </c>
      <c r="T34" s="48" t="s">
        <v>21</v>
      </c>
      <c r="U34" s="31" t="str">
        <f>IF(OR(AND(R34&gt;=5,E34&gt;=5,P34="Đ",O34="Đ",Q34="Đ",G34&gt;=3.5,F34&gt;=3.5,H34&gt;=3.5,J34&gt;=3.5,K34&gt;=3.5,L34&gt;=3.5,M34&gt;=3.5,N34&gt;=3.5,I34&gt;=3.5),AND(R34&gt;=5,I34&gt;=5,P34="Đ",O34="Đ",Q34="Đ",G34&gt;=3.5,F34&gt;=3.5,H34&gt;=3.5,J34&gt;=3.5,K34&gt;=3.5,L34&gt;=3.5,M34&gt;=3.5,N34&gt;=3.5,E34&gt;=3.5)),"Được lên lớp","Ở lại lớp")</f>
        <v>Ở lại lớp</v>
      </c>
      <c r="V34" s="54" t="s">
        <v>181</v>
      </c>
      <c r="W34" s="3">
        <v>78</v>
      </c>
      <c r="X34" s="3">
        <v>8</v>
      </c>
      <c r="Y34" s="3">
        <v>8</v>
      </c>
      <c r="Z34" s="3">
        <v>6</v>
      </c>
    </row>
    <row r="35" spans="1:24" ht="16.5" customHeight="1">
      <c r="A35" s="25">
        <v>29</v>
      </c>
      <c r="B35" s="26" t="s">
        <v>134</v>
      </c>
      <c r="C35" s="7"/>
      <c r="D35" s="25" t="s">
        <v>130</v>
      </c>
      <c r="E35" s="27">
        <v>0</v>
      </c>
      <c r="F35" s="27">
        <v>0</v>
      </c>
      <c r="G35" s="27">
        <v>0</v>
      </c>
      <c r="H35" s="28">
        <v>4.6</v>
      </c>
      <c r="I35" s="28">
        <v>5.5</v>
      </c>
      <c r="J35" s="28">
        <v>5</v>
      </c>
      <c r="K35" s="28">
        <v>5.6</v>
      </c>
      <c r="L35" s="28">
        <v>5.2</v>
      </c>
      <c r="M35" s="28">
        <v>7.3</v>
      </c>
      <c r="N35" s="27">
        <v>0</v>
      </c>
      <c r="O35" s="38" t="s">
        <v>36</v>
      </c>
      <c r="P35" s="25" t="s">
        <v>19</v>
      </c>
      <c r="Q35" s="25" t="s">
        <v>19</v>
      </c>
      <c r="R35" s="61">
        <f t="shared" si="0"/>
        <v>3.3199999999999994</v>
      </c>
      <c r="S35" s="29" t="str">
        <f>IF(AND(R35&gt;=5,OR(E35&gt;=5,I35&gt;=5),P35="Đ",O35="Đ",Q35="Đ",E35&gt;=3.5,I35&gt;=3.5,F35&gt;=3.5,H35&gt;=3.5,J35&gt;=3.5,K35&gt;=3.5,L35&gt;=3.5,M35&gt;=3.5,N35&gt;=3.5),"Tb",IF(AND(R35&gt;=6.5,OR(E35&gt;=6.5,I35&gt;=6.5),O35="Đ",P35="Đ",Q35="Đ",E35&gt;=5,I35&gt;=5,F35&gt;=5,G35&gt;=5,H35&gt;=5,J35&gt;=5,K35&gt;=5,M35&gt;=5,N35&gt;=5),"kha",IF(AND(R35&gt;=3.5,OR(E35&gt;=3.5,I35&gt;=3.5),F35&gt;=2,G35&gt;=2,H35&gt;=2,J35&gt;=2,K35&gt;=2,M35&gt;=2,N35&gt;=2,E35&gt;=2,I35&gt;=2),"yếu","Kém")))</f>
        <v>Kém</v>
      </c>
      <c r="T35" s="48" t="s">
        <v>21</v>
      </c>
      <c r="U35" s="31" t="str">
        <f>IF(OR(AND(R35&gt;=5,E35&gt;=5,P35="Đ",O35="Đ",Q35="Đ",G35&gt;=3.5,F35&gt;=3.5,H35&gt;=3.5,J35&gt;=3.5,K35&gt;=3.5,L35&gt;=3.5,M35&gt;=3.5,N35&gt;=3.5,I35&gt;=3.5),AND(R35&gt;=5,I35&gt;=5,P35="Đ",O35="Đ",Q35="Đ",G35&gt;=3.5,F35&gt;=3.5,H35&gt;=3.5,J35&gt;=3.5,K35&gt;=3.5,L35&gt;=3.5,M35&gt;=3.5,N35&gt;=3.5,E35&gt;=3.5)),"Được lên lớp","Ở lại lớp")</f>
        <v>Ở lại lớp</v>
      </c>
      <c r="V35" s="54" t="s">
        <v>181</v>
      </c>
      <c r="W35" s="3">
        <v>86</v>
      </c>
      <c r="X35" s="3">
        <v>8</v>
      </c>
    </row>
    <row r="36" spans="1:24" ht="16.5" customHeight="1">
      <c r="A36" s="25">
        <v>30</v>
      </c>
      <c r="B36" s="26" t="s">
        <v>62</v>
      </c>
      <c r="C36" s="7"/>
      <c r="D36" s="25" t="s">
        <v>77</v>
      </c>
      <c r="E36" s="28">
        <v>2.6</v>
      </c>
      <c r="F36" s="28">
        <v>2.9</v>
      </c>
      <c r="G36" s="28"/>
      <c r="H36" s="28">
        <v>2.1</v>
      </c>
      <c r="I36" s="28">
        <v>4.4</v>
      </c>
      <c r="J36" s="28">
        <v>2.1</v>
      </c>
      <c r="K36" s="28">
        <v>3.7</v>
      </c>
      <c r="L36" s="28">
        <v>3.5</v>
      </c>
      <c r="M36" s="28">
        <v>3.5</v>
      </c>
      <c r="N36" s="28">
        <v>4</v>
      </c>
      <c r="O36" s="25" t="s">
        <v>19</v>
      </c>
      <c r="P36" s="25" t="s">
        <v>19</v>
      </c>
      <c r="Q36" s="25" t="s">
        <v>19</v>
      </c>
      <c r="R36" s="61">
        <f t="shared" si="0"/>
        <v>3.2</v>
      </c>
      <c r="S36" s="29" t="s">
        <v>63</v>
      </c>
      <c r="T36" s="48" t="s">
        <v>21</v>
      </c>
      <c r="U36" s="31" t="str">
        <f>IF(OR(AND(R36&gt;=5,E36&gt;=5,P36="Đ",O36="Đ",Q36="Đ",F36&gt;=3.5,H36&gt;=3.5,J36&gt;=3.5,K36&gt;=3.5,L36&gt;=3.5,M36&gt;=3.5,N36&gt;=3.5,I36&gt;=3.5),AND(R36&gt;=5,I36&gt;=5,P36="Đ",O36="Đ",Q36="Đ",F36&gt;=3.5,H36&gt;=3.5,J36&gt;=3.5,K36&gt;=3.5,L36&gt;=3.5,M36&gt;=3.5,N36&gt;=3.5,E36&gt;=3.5)),"Được lên lớp","Ở lại lớp")</f>
        <v>Ở lại lớp</v>
      </c>
      <c r="V36" s="54"/>
      <c r="W36" s="3">
        <v>40</v>
      </c>
      <c r="X36" s="3">
        <v>6</v>
      </c>
    </row>
    <row r="37" spans="1:24" ht="16.5" customHeight="1">
      <c r="A37" s="25">
        <v>31</v>
      </c>
      <c r="B37" s="26" t="s">
        <v>64</v>
      </c>
      <c r="C37" s="7"/>
      <c r="D37" s="25" t="s">
        <v>77</v>
      </c>
      <c r="E37" s="28">
        <v>2.2</v>
      </c>
      <c r="F37" s="28">
        <v>3.5</v>
      </c>
      <c r="G37" s="28"/>
      <c r="H37" s="28">
        <v>4.7</v>
      </c>
      <c r="I37" s="28">
        <v>3.5</v>
      </c>
      <c r="J37" s="28">
        <v>2.7</v>
      </c>
      <c r="K37" s="28">
        <v>4.5</v>
      </c>
      <c r="L37" s="28">
        <v>2.3</v>
      </c>
      <c r="M37" s="28">
        <v>2.8</v>
      </c>
      <c r="N37" s="28">
        <v>4</v>
      </c>
      <c r="O37" s="25" t="s">
        <v>36</v>
      </c>
      <c r="P37" s="25" t="s">
        <v>36</v>
      </c>
      <c r="Q37" s="25" t="s">
        <v>36</v>
      </c>
      <c r="R37" s="61">
        <f t="shared" si="0"/>
        <v>3.355555555555556</v>
      </c>
      <c r="S37" s="29" t="s">
        <v>63</v>
      </c>
      <c r="T37" s="48" t="s">
        <v>21</v>
      </c>
      <c r="U37" s="31" t="str">
        <f>IF(OR(AND(R37&gt;=5,E37&gt;=5,P37="Đ",O37="Đ",Q37="Đ",F37&gt;=3.5,H37&gt;=3.5,J37&gt;=3.5,K37&gt;=3.5,L37&gt;=3.5,M37&gt;=3.5,N37&gt;=3.5,I37&gt;=3.5),AND(R37&gt;=5,I37&gt;=5,P37="Đ",O37="Đ",Q37="Đ",F37&gt;=3.5,H37&gt;=3.5,J37&gt;=3.5,K37&gt;=3.5,L37&gt;=3.5,M37&gt;=3.5,N37&gt;=3.5,E37&gt;=3.5)),"Được lên lớp","Ở lại lớp")</f>
        <v>Ở lại lớp</v>
      </c>
      <c r="V37" s="31"/>
      <c r="W37" s="3">
        <v>41</v>
      </c>
      <c r="X37" s="3">
        <v>6</v>
      </c>
    </row>
    <row r="38" spans="1:24" ht="16.5" customHeight="1">
      <c r="A38" s="25">
        <v>32</v>
      </c>
      <c r="B38" s="26" t="s">
        <v>69</v>
      </c>
      <c r="C38" s="7"/>
      <c r="D38" s="25" t="s">
        <v>78</v>
      </c>
      <c r="E38" s="28">
        <v>2.2</v>
      </c>
      <c r="F38" s="28">
        <v>2.6</v>
      </c>
      <c r="G38" s="28"/>
      <c r="H38" s="28">
        <v>2.4</v>
      </c>
      <c r="I38" s="28">
        <v>3.3</v>
      </c>
      <c r="J38" s="28">
        <v>3.8</v>
      </c>
      <c r="K38" s="28">
        <v>2.7</v>
      </c>
      <c r="L38" s="28">
        <v>2.5</v>
      </c>
      <c r="M38" s="28">
        <v>4.6</v>
      </c>
      <c r="N38" s="28">
        <v>3.8</v>
      </c>
      <c r="O38" s="25" t="s">
        <v>36</v>
      </c>
      <c r="P38" s="25" t="s">
        <v>36</v>
      </c>
      <c r="Q38" s="25" t="s">
        <v>19</v>
      </c>
      <c r="R38" s="61">
        <f t="shared" si="0"/>
        <v>3.1</v>
      </c>
      <c r="S38" s="29" t="s">
        <v>63</v>
      </c>
      <c r="T38" s="48" t="s">
        <v>21</v>
      </c>
      <c r="U38" s="31" t="str">
        <f>IF(OR(AND(R38&gt;=5,E38&gt;=5,P38="Đ",O38="Đ",Q38="Đ",F38&gt;=3.5,H38&gt;=3.5,J38&gt;=3.5,K38&gt;=3.5,L38&gt;=3.5,M38&gt;=3.5,N38&gt;=3.5,I38&gt;=3.5),AND(R38&gt;=5,I38&gt;=5,P38="Đ",O38="Đ",Q38="Đ",F38&gt;=3.5,H38&gt;=3.5,J38&gt;=3.5,K38&gt;=3.5,L38&gt;=3.5,M38&gt;=3.5,N38&gt;=3.5,E38&gt;=3.5)),"Được lên lớp","Ở lại lớp")</f>
        <v>Ở lại lớp</v>
      </c>
      <c r="V38" s="31"/>
      <c r="W38" s="3">
        <v>46</v>
      </c>
      <c r="X38" s="3">
        <v>6</v>
      </c>
    </row>
    <row r="39" spans="1:24" ht="16.5" customHeight="1">
      <c r="A39" s="25">
        <v>33</v>
      </c>
      <c r="B39" s="26" t="s">
        <v>81</v>
      </c>
      <c r="C39" s="7" t="s">
        <v>173</v>
      </c>
      <c r="D39" s="25" t="s">
        <v>80</v>
      </c>
      <c r="E39" s="28">
        <v>3.6</v>
      </c>
      <c r="F39" s="28">
        <v>4.1</v>
      </c>
      <c r="G39" s="28"/>
      <c r="H39" s="28">
        <v>2</v>
      </c>
      <c r="I39" s="28">
        <v>4.7</v>
      </c>
      <c r="J39" s="28">
        <v>2.6</v>
      </c>
      <c r="K39" s="28">
        <v>3.4</v>
      </c>
      <c r="L39" s="28">
        <v>4.6</v>
      </c>
      <c r="M39" s="28">
        <v>2.5</v>
      </c>
      <c r="N39" s="28">
        <v>2.1</v>
      </c>
      <c r="O39" s="25" t="s">
        <v>36</v>
      </c>
      <c r="P39" s="25" t="s">
        <v>36</v>
      </c>
      <c r="Q39" s="25" t="s">
        <v>36</v>
      </c>
      <c r="R39" s="61">
        <f>AVERAGE(E39:N39)</f>
        <v>3.288888888888889</v>
      </c>
      <c r="S39" s="42" t="s">
        <v>63</v>
      </c>
      <c r="T39" s="48" t="s">
        <v>82</v>
      </c>
      <c r="U39" s="31" t="str">
        <f>IF(OR(AND(R39&gt;=5,E39&gt;=5,P39="Đ",O39="Đ",Q39="Đ",F39&gt;=3.5,H39&gt;=3.5,J39&gt;=3.5,K39&gt;=3.5,L39&gt;=3.5,M39&gt;=3.5,N39&gt;=3.5,I39&gt;=3.5),AND(R39&gt;=5,I39&gt;=5,P39="Đ",O39="Đ",Q39="Đ",F39&gt;=3.5,H39&gt;=3.5,J39&gt;=3.5,K39&gt;=3.5,L39&gt;=3.5,M39&gt;=3.5,N39&gt;=3.5,E39&gt;=3.5)),"Được lên lớp","Ở lại lớp")</f>
        <v>Ở lại lớp</v>
      </c>
      <c r="V39" s="31"/>
      <c r="W39" s="3">
        <v>50</v>
      </c>
      <c r="X39" s="3">
        <v>7</v>
      </c>
    </row>
    <row r="40" spans="1:24" ht="16.5" customHeight="1">
      <c r="A40" s="25">
        <v>34</v>
      </c>
      <c r="B40" s="26" t="s">
        <v>123</v>
      </c>
      <c r="C40" s="7" t="s">
        <v>173</v>
      </c>
      <c r="D40" s="25" t="s">
        <v>120</v>
      </c>
      <c r="E40" s="28">
        <v>1.8</v>
      </c>
      <c r="F40" s="28">
        <v>1.6</v>
      </c>
      <c r="G40" s="28">
        <v>3.4</v>
      </c>
      <c r="H40" s="28">
        <v>2.4</v>
      </c>
      <c r="I40" s="28">
        <v>3.7</v>
      </c>
      <c r="J40" s="28">
        <v>4</v>
      </c>
      <c r="K40" s="28">
        <v>3.1</v>
      </c>
      <c r="L40" s="28">
        <v>2.4</v>
      </c>
      <c r="M40" s="28">
        <v>2.9</v>
      </c>
      <c r="N40" s="28">
        <v>3.1</v>
      </c>
      <c r="O40" s="25" t="s">
        <v>36</v>
      </c>
      <c r="P40" s="25" t="s">
        <v>36</v>
      </c>
      <c r="Q40" s="25" t="s">
        <v>36</v>
      </c>
      <c r="R40" s="61">
        <f t="shared" si="0"/>
        <v>2.8400000000000003</v>
      </c>
      <c r="S40" s="42" t="s">
        <v>63</v>
      </c>
      <c r="T40" s="48" t="s">
        <v>21</v>
      </c>
      <c r="U40" s="31" t="str">
        <f>IF(OR(AND(R40&gt;=5,E40&gt;=5,P40="Đ",O40="Đ",Q40="Đ",G40&gt;=3.5,F40&gt;=3.5,H40&gt;=3.5,J40&gt;=3.5,K40&gt;=3.5,L40&gt;=3.5,M40&gt;=3.5,N40&gt;=3.5,I40&gt;=3.5),AND(R40&gt;=5,I40&gt;=5,P40="Đ",O40="Đ",Q40="Đ",G40&gt;=3.5,F40&gt;=3.5,H40&gt;=3.5,J40&gt;=3.5,K40&gt;=3.5,L40&gt;=3.5,M40&gt;=3.5,N40&gt;=3.5,E40&gt;=3.5)),"Được lên lớp","Ở lại lớp")</f>
        <v>Ở lại lớp</v>
      </c>
      <c r="V40" s="31"/>
      <c r="W40" s="3">
        <v>85</v>
      </c>
      <c r="X40" s="3">
        <v>8</v>
      </c>
    </row>
    <row r="41" spans="1:24" ht="21.75" customHeight="1">
      <c r="A41" s="25">
        <v>35</v>
      </c>
      <c r="B41" s="26" t="s">
        <v>126</v>
      </c>
      <c r="C41" s="7"/>
      <c r="D41" s="25" t="s">
        <v>125</v>
      </c>
      <c r="E41" s="28">
        <v>3</v>
      </c>
      <c r="F41" s="28">
        <v>4.4</v>
      </c>
      <c r="G41" s="28">
        <v>3.8</v>
      </c>
      <c r="H41" s="28">
        <v>3.9</v>
      </c>
      <c r="I41" s="28">
        <v>4.2</v>
      </c>
      <c r="J41" s="28">
        <v>5.1</v>
      </c>
      <c r="K41" s="28">
        <v>3.8</v>
      </c>
      <c r="L41" s="28">
        <v>4.2</v>
      </c>
      <c r="M41" s="28">
        <v>5</v>
      </c>
      <c r="N41" s="28">
        <v>3.4</v>
      </c>
      <c r="O41" s="25" t="s">
        <v>19</v>
      </c>
      <c r="P41" s="25" t="s">
        <v>36</v>
      </c>
      <c r="Q41" s="25" t="s">
        <v>19</v>
      </c>
      <c r="R41" s="61">
        <f t="shared" si="0"/>
        <v>4.08</v>
      </c>
      <c r="S41" s="42" t="s">
        <v>23</v>
      </c>
      <c r="T41" s="48" t="s">
        <v>82</v>
      </c>
      <c r="U41" s="31" t="str">
        <f>IF(OR(AND(R41&gt;=5,E41&gt;=5,P41="Đ",O41="Đ",Q41="Đ",G41&gt;=3.5,F41&gt;=3.5,H41&gt;=3.5,J41&gt;=3.5,K41&gt;=3.5,L41&gt;=3.5,M41&gt;=3.5,N41&gt;=3.5,I41&gt;=3.5),AND(R41&gt;=5,I41&gt;=5,P41="Đ",O41="Đ",Q41="Đ",G41&gt;=3.5,F41&gt;=3.5,H41&gt;=3.5,J41&gt;=3.5,K41&gt;=3.5,L41&gt;=3.5,M41&gt;=3.5,N41&gt;=3.5,E41&gt;=3.5)),"Được lên lớp","Ở lại lớp")</f>
        <v>Ở lại lớp</v>
      </c>
      <c r="V41" s="80" t="s">
        <v>217</v>
      </c>
      <c r="W41" s="3">
        <v>87</v>
      </c>
      <c r="X41" s="3">
        <v>8</v>
      </c>
    </row>
    <row r="42" spans="1:24" ht="16.5" customHeight="1">
      <c r="A42" s="25">
        <v>36</v>
      </c>
      <c r="B42" s="26" t="s">
        <v>128</v>
      </c>
      <c r="C42" s="7"/>
      <c r="D42" s="25" t="s">
        <v>125</v>
      </c>
      <c r="E42" s="28">
        <v>3.2</v>
      </c>
      <c r="F42" s="28">
        <v>1.9</v>
      </c>
      <c r="G42" s="28">
        <v>3.5</v>
      </c>
      <c r="H42" s="28">
        <v>2.9</v>
      </c>
      <c r="I42" s="28">
        <v>3.3</v>
      </c>
      <c r="J42" s="28">
        <v>3.8</v>
      </c>
      <c r="K42" s="28">
        <v>3.4</v>
      </c>
      <c r="L42" s="28">
        <v>3.7</v>
      </c>
      <c r="M42" s="28">
        <v>3.1</v>
      </c>
      <c r="N42" s="28">
        <v>3.4</v>
      </c>
      <c r="O42" s="25" t="s">
        <v>19</v>
      </c>
      <c r="P42" s="25" t="s">
        <v>36</v>
      </c>
      <c r="Q42" s="25" t="s">
        <v>36</v>
      </c>
      <c r="R42" s="61">
        <f>AVERAGE(E42:N42)</f>
        <v>3.22</v>
      </c>
      <c r="S42" s="42" t="s">
        <v>63</v>
      </c>
      <c r="T42" s="48" t="s">
        <v>82</v>
      </c>
      <c r="U42" s="31" t="str">
        <f>IF(OR(AND(R42&gt;=5,E42&gt;=5,P42="Đ",O42="Đ",Q42="Đ",G42&gt;=3.5,F42&gt;=3.5,H42&gt;=3.5,J42&gt;=3.5,K42&gt;=3.5,L42&gt;=3.5,M42&gt;=3.5,N42&gt;=3.5,I42&gt;=3.5),AND(R42&gt;=5,I42&gt;=5,P42="Đ",O42="Đ",Q42="Đ",G42&gt;=3.5,F42&gt;=3.5,H42&gt;=3.5,J42&gt;=3.5,K42&gt;=3.5,L42&gt;=3.5,M42&gt;=3.5,N42&gt;=3.5,E42&gt;=3.5)),"Được lên lớp","Ở lại lớp")</f>
        <v>Ở lại lớp</v>
      </c>
      <c r="V42" s="31"/>
      <c r="W42" s="3">
        <v>89</v>
      </c>
      <c r="X42" s="3">
        <v>8</v>
      </c>
    </row>
    <row r="43" spans="1:24" ht="16.5" customHeight="1">
      <c r="A43" s="25">
        <v>37</v>
      </c>
      <c r="B43" s="26" t="s">
        <v>132</v>
      </c>
      <c r="C43" s="7"/>
      <c r="D43" s="25" t="s">
        <v>130</v>
      </c>
      <c r="E43" s="28">
        <v>1.4</v>
      </c>
      <c r="F43" s="28">
        <v>1.5</v>
      </c>
      <c r="G43" s="28">
        <v>1.8</v>
      </c>
      <c r="H43" s="28">
        <v>0.8</v>
      </c>
      <c r="I43" s="28">
        <v>1.5</v>
      </c>
      <c r="J43" s="28">
        <v>1.6</v>
      </c>
      <c r="K43" s="28">
        <v>1.7</v>
      </c>
      <c r="L43" s="28">
        <v>1.2</v>
      </c>
      <c r="M43" s="28">
        <v>2.5</v>
      </c>
      <c r="N43" s="28">
        <v>1.4</v>
      </c>
      <c r="O43" s="25" t="s">
        <v>36</v>
      </c>
      <c r="P43" s="25" t="s">
        <v>36</v>
      </c>
      <c r="Q43" s="25" t="s">
        <v>36</v>
      </c>
      <c r="R43" s="61">
        <f>AVERAGE(E43:N43)</f>
        <v>1.5399999999999998</v>
      </c>
      <c r="S43" s="42" t="s">
        <v>63</v>
      </c>
      <c r="T43" s="48" t="s">
        <v>82</v>
      </c>
      <c r="U43" s="31" t="str">
        <f>IF(OR(AND(R43&gt;=5,E43&gt;=5,P43="Đ",O43="Đ",Q43="Đ",G43&gt;=3.5,F43&gt;=3.5,H43&gt;=3.5,J43&gt;=3.5,K43&gt;=3.5,L43&gt;=3.5,M43&gt;=3.5,N43&gt;=3.5,I43&gt;=3.5),AND(R43&gt;=5,I43&gt;=5,P43="Đ",O43="Đ",Q43="Đ",G43&gt;=3.5,F43&gt;=3.5,H43&gt;=3.5,J43&gt;=3.5,K43&gt;=3.5,L43&gt;=3.5,M43&gt;=3.5,N43&gt;=3.5,E43&gt;=3.5)),"Được lên lớp","Ở lại lớp")</f>
        <v>Ở lại lớp</v>
      </c>
      <c r="V43" s="31"/>
      <c r="W43" s="3">
        <v>92</v>
      </c>
      <c r="X43" s="3">
        <v>8</v>
      </c>
    </row>
    <row r="44" spans="1:22" ht="15.75">
      <c r="A44" s="88" t="s">
        <v>214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43"/>
      <c r="N44" s="43"/>
      <c r="O44" s="44"/>
      <c r="P44" s="44"/>
      <c r="Q44" s="44"/>
      <c r="R44" s="76"/>
      <c r="S44" s="45"/>
      <c r="T44" s="44"/>
      <c r="U44" s="46"/>
      <c r="V44" s="46"/>
    </row>
    <row r="45" spans="1:15" ht="15.75">
      <c r="A45" s="84" t="s">
        <v>219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</row>
    <row r="46" spans="1:22" ht="15.7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5" t="s">
        <v>174</v>
      </c>
      <c r="Q46" s="85"/>
      <c r="R46" s="85"/>
      <c r="S46" s="85"/>
      <c r="T46" s="85"/>
      <c r="U46" s="85"/>
      <c r="V46" s="47"/>
    </row>
    <row r="47" spans="2:22" ht="15.75">
      <c r="B47" s="83" t="s">
        <v>177</v>
      </c>
      <c r="C47" s="83"/>
      <c r="D47" s="83"/>
      <c r="P47" s="83" t="s">
        <v>175</v>
      </c>
      <c r="Q47" s="83"/>
      <c r="R47" s="83"/>
      <c r="S47" s="83"/>
      <c r="T47" s="83"/>
      <c r="U47" s="83"/>
      <c r="V47" s="22"/>
    </row>
    <row r="48" spans="16:22" ht="16.5" customHeight="1">
      <c r="P48" s="22"/>
      <c r="Q48" s="22"/>
      <c r="R48" s="22"/>
      <c r="S48" s="22"/>
      <c r="T48" s="22"/>
      <c r="U48" s="22"/>
      <c r="V48" s="22"/>
    </row>
    <row r="49" spans="16:22" ht="16.5" customHeight="1">
      <c r="P49" s="22"/>
      <c r="Q49" s="22"/>
      <c r="R49" s="22"/>
      <c r="S49" s="22"/>
      <c r="T49" s="22"/>
      <c r="U49" s="22"/>
      <c r="V49" s="22"/>
    </row>
    <row r="50" spans="16:22" ht="16.5" customHeight="1">
      <c r="P50" s="22"/>
      <c r="Q50" s="22"/>
      <c r="R50" s="22"/>
      <c r="S50" s="22"/>
      <c r="T50" s="22"/>
      <c r="U50" s="22"/>
      <c r="V50" s="22"/>
    </row>
    <row r="51" spans="16:22" ht="16.5" customHeight="1">
      <c r="P51" s="83" t="s">
        <v>176</v>
      </c>
      <c r="Q51" s="83"/>
      <c r="R51" s="83"/>
      <c r="S51" s="83"/>
      <c r="T51" s="83"/>
      <c r="U51" s="83"/>
      <c r="V51" s="22"/>
    </row>
  </sheetData>
  <sheetProtection/>
  <autoFilter ref="A6:AB47"/>
  <mergeCells count="13">
    <mergeCell ref="A4:P4"/>
    <mergeCell ref="A5:P5"/>
    <mergeCell ref="A44:L44"/>
    <mergeCell ref="A1:F1"/>
    <mergeCell ref="H1:T1"/>
    <mergeCell ref="A2:F2"/>
    <mergeCell ref="H2:T2"/>
    <mergeCell ref="P51:U51"/>
    <mergeCell ref="A45:O45"/>
    <mergeCell ref="A46:O46"/>
    <mergeCell ref="P46:U46"/>
    <mergeCell ref="B47:D47"/>
    <mergeCell ref="P47:U47"/>
  </mergeCells>
  <printOptions/>
  <pageMargins left="0.52" right="0.17" top="0.33" bottom="0.19" header="0.3" footer="0.1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6"/>
  <sheetViews>
    <sheetView tabSelected="1" zoomScale="120" zoomScaleNormal="120" zoomScalePageLayoutView="0" workbookViewId="0" topLeftCell="A1">
      <pane ySplit="6" topLeftCell="BM7" activePane="bottomLeft" state="frozen"/>
      <selection pane="topLeft" activeCell="A1" sqref="A1"/>
      <selection pane="bottomLeft" activeCell="R54" sqref="R54"/>
    </sheetView>
  </sheetViews>
  <sheetFormatPr defaultColWidth="9.140625" defaultRowHeight="16.5" customHeight="1"/>
  <cols>
    <col min="1" max="1" width="4.7109375" style="12" customWidth="1"/>
    <col min="2" max="2" width="24.7109375" style="57" customWidth="1"/>
    <col min="3" max="3" width="4.140625" style="12" customWidth="1"/>
    <col min="4" max="4" width="4.8515625" style="57" customWidth="1"/>
    <col min="5" max="5" width="5.140625" style="12" customWidth="1"/>
    <col min="6" max="6" width="3.8515625" style="12" customWidth="1"/>
    <col min="7" max="9" width="4.57421875" style="12" customWidth="1"/>
    <col min="10" max="10" width="4.140625" style="12" customWidth="1"/>
    <col min="11" max="11" width="4.8515625" style="12" customWidth="1"/>
    <col min="12" max="12" width="7.140625" style="12" customWidth="1"/>
    <col min="13" max="13" width="6.8515625" style="12" customWidth="1"/>
    <col min="14" max="14" width="7.00390625" style="12" customWidth="1"/>
    <col min="15" max="15" width="4.140625" style="12" customWidth="1"/>
    <col min="16" max="16" width="5.421875" style="12" customWidth="1"/>
    <col min="17" max="17" width="7.421875" style="12" customWidth="1"/>
    <col min="18" max="18" width="6.7109375" style="12" customWidth="1"/>
    <col min="19" max="19" width="6.00390625" style="12" customWidth="1"/>
    <col min="20" max="20" width="7.421875" style="12" customWidth="1"/>
    <col min="21" max="21" width="14.28125" style="12" customWidth="1"/>
    <col min="22" max="25" width="9.140625" style="12" customWidth="1"/>
    <col min="26" max="16384" width="9.140625" style="55" customWidth="1"/>
  </cols>
  <sheetData>
    <row r="1" spans="1:20" ht="16.5" customHeight="1">
      <c r="A1" s="90" t="s">
        <v>0</v>
      </c>
      <c r="B1" s="90"/>
      <c r="C1" s="90"/>
      <c r="D1" s="90"/>
      <c r="E1" s="90"/>
      <c r="F1" s="90"/>
      <c r="H1" s="83" t="s">
        <v>210</v>
      </c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1" ht="16.5" customHeight="1">
      <c r="A2" s="91" t="s">
        <v>1</v>
      </c>
      <c r="B2" s="91"/>
      <c r="C2" s="91"/>
      <c r="D2" s="91"/>
      <c r="E2" s="91"/>
      <c r="F2" s="91"/>
      <c r="G2" s="56"/>
      <c r="H2" s="83" t="s">
        <v>179</v>
      </c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22"/>
    </row>
    <row r="3" ht="19.5" customHeight="1"/>
    <row r="4" spans="1:20" ht="16.5" customHeight="1" hidden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22"/>
      <c r="R4" s="22"/>
      <c r="S4" s="22"/>
      <c r="T4" s="22"/>
    </row>
    <row r="5" spans="1:16" ht="16.5" customHeight="1" hidden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25" s="79" customFormat="1" ht="24" customHeight="1">
      <c r="A6" s="77" t="s">
        <v>2</v>
      </c>
      <c r="B6" s="78" t="s">
        <v>3</v>
      </c>
      <c r="C6" s="14" t="s">
        <v>158</v>
      </c>
      <c r="D6" s="11" t="s">
        <v>211</v>
      </c>
      <c r="E6" s="11" t="s">
        <v>4</v>
      </c>
      <c r="F6" s="11" t="s">
        <v>5</v>
      </c>
      <c r="G6" s="11" t="s">
        <v>155</v>
      </c>
      <c r="H6" s="11" t="s">
        <v>6</v>
      </c>
      <c r="I6" s="11" t="s">
        <v>7</v>
      </c>
      <c r="J6" s="11" t="s">
        <v>8</v>
      </c>
      <c r="K6" s="11" t="s">
        <v>9</v>
      </c>
      <c r="L6" s="11" t="s">
        <v>10</v>
      </c>
      <c r="M6" s="11" t="s">
        <v>11</v>
      </c>
      <c r="N6" s="11" t="s">
        <v>12</v>
      </c>
      <c r="O6" s="11" t="s">
        <v>13</v>
      </c>
      <c r="P6" s="11" t="s">
        <v>14</v>
      </c>
      <c r="Q6" s="11" t="s">
        <v>15</v>
      </c>
      <c r="R6" s="11" t="s">
        <v>156</v>
      </c>
      <c r="S6" s="11" t="s">
        <v>16</v>
      </c>
      <c r="T6" s="15" t="s">
        <v>17</v>
      </c>
      <c r="U6" s="16" t="s">
        <v>18</v>
      </c>
      <c r="V6" s="10"/>
      <c r="W6" s="10"/>
      <c r="X6" s="10"/>
      <c r="Y6" s="10"/>
    </row>
    <row r="7" spans="1:21" ht="16.5" customHeight="1">
      <c r="A7" s="42">
        <v>1</v>
      </c>
      <c r="B7" s="58" t="s">
        <v>22</v>
      </c>
      <c r="C7" s="41"/>
      <c r="D7" s="42" t="s">
        <v>72</v>
      </c>
      <c r="E7" s="59">
        <v>4</v>
      </c>
      <c r="F7" s="60">
        <v>6.2</v>
      </c>
      <c r="G7" s="60"/>
      <c r="H7" s="60">
        <v>5.8</v>
      </c>
      <c r="I7" s="59">
        <v>5</v>
      </c>
      <c r="J7" s="60">
        <v>5.1</v>
      </c>
      <c r="K7" s="60">
        <v>5.7</v>
      </c>
      <c r="L7" s="60">
        <v>5.1</v>
      </c>
      <c r="M7" s="60">
        <v>6</v>
      </c>
      <c r="N7" s="60">
        <v>6.3</v>
      </c>
      <c r="O7" s="42" t="s">
        <v>19</v>
      </c>
      <c r="P7" s="42" t="s">
        <v>19</v>
      </c>
      <c r="Q7" s="42" t="s">
        <v>19</v>
      </c>
      <c r="R7" s="61">
        <f>AVERAGE(E7:N7)</f>
        <v>5.466666666666666</v>
      </c>
      <c r="S7" s="29" t="str">
        <f>IF(AND(R7&gt;=5,OR(E7&gt;=5,I7&gt;=5),P7="Đ",O7="Đ",Q7="Đ",E7&gt;=3.5,I7&gt;=3.5,F7&gt;=3.5,H7&gt;=3.5,J7&gt;=3.5,K7&gt;=3.5,L7&gt;=3.5,M7&gt;=3.5,N7&gt;=3.5),"Tb",IF(AND(R7&gt;=6.5,OR(E7&gt;=6.5,I7&gt;=6.5),O7="Đ",P7="Đ",Q7="Đ",E7&gt;=5,I7&gt;=5,F7&gt;=5,H7&gt;=5,J7&gt;=5,K7&gt;=5,M7&gt;=5,N7&gt;=5),"kha",IF(AND(R7&gt;=3.5,OR(E7&gt;=3.5,I7&gt;=3.5),O7="Đ",P7="Đ",Q7="Đ",F7&gt;=2,H7&gt;=2,J7&gt;=2,K7&gt;=2,M7&gt;=2,N7&gt;=2,E7&gt;=2,I7&gt;=2),"yếu","Kém")))</f>
        <v>Tb</v>
      </c>
      <c r="T7" s="62" t="s">
        <v>20</v>
      </c>
      <c r="U7" s="31" t="str">
        <f aca="true" t="shared" si="0" ref="U7:U44">IF(OR(AND(R7&gt;=5,E7&gt;=5,P7="Đ",O7="Đ",Q7="Đ",F7&gt;=3.5,H7&gt;=3.5,J7&gt;=3.5,K7&gt;=3.5,L7&gt;=3.5,M7&gt;=3.5,N7&gt;=3.5,I7&gt;=3.5),AND(R7&gt;=5,I7&gt;=5,P7="Đ",O7="Đ",Q7="Đ",F7&gt;=3.5,H7&gt;=3.5,J7&gt;=3.5,K7&gt;=3.5,L7&gt;=3.5,M7&gt;=3.5,N7&gt;=3.5,E7&gt;=3.5)),"Được lên lớp","Ở lại lớp")</f>
        <v>Được lên lớp</v>
      </c>
    </row>
    <row r="8" spans="1:21" ht="16.5" customHeight="1">
      <c r="A8" s="42">
        <v>2</v>
      </c>
      <c r="B8" s="58" t="s">
        <v>24</v>
      </c>
      <c r="C8" s="41"/>
      <c r="D8" s="42" t="s">
        <v>72</v>
      </c>
      <c r="E8" s="59">
        <v>4</v>
      </c>
      <c r="F8" s="60">
        <v>5</v>
      </c>
      <c r="G8" s="60"/>
      <c r="H8" s="60">
        <v>5.1</v>
      </c>
      <c r="I8" s="59">
        <v>6</v>
      </c>
      <c r="J8" s="59">
        <v>5</v>
      </c>
      <c r="K8" s="59">
        <v>6.5</v>
      </c>
      <c r="L8" s="59">
        <v>5</v>
      </c>
      <c r="M8" s="60">
        <v>5.2</v>
      </c>
      <c r="N8" s="60">
        <v>5.5</v>
      </c>
      <c r="O8" s="42" t="s">
        <v>19</v>
      </c>
      <c r="P8" s="42" t="s">
        <v>19</v>
      </c>
      <c r="Q8" s="42" t="s">
        <v>19</v>
      </c>
      <c r="R8" s="61">
        <f aca="true" t="shared" si="1" ref="R8:R78">AVERAGE(E8:N8)</f>
        <v>5.255555555555556</v>
      </c>
      <c r="S8" s="29" t="str">
        <f aca="true" t="shared" si="2" ref="S8:S44">IF(AND(R8&gt;=5,OR(E8&gt;=5,I8&gt;=5),P8="Đ",O8="Đ",Q8="Đ",E8&gt;=3.5,I8&gt;=3.5,F8&gt;=3.5,H8&gt;=3.5,J8&gt;=3.5,K8&gt;=3.5,L8&gt;=3.5,M8&gt;=3.5,N8&gt;=3.5),"Tb",IF(AND(R8&gt;=6.5,OR(E8&gt;=6.5,I8&gt;=6.5),O8="Đ",P8="Đ",Q8="Đ",E8&gt;=5,I8&gt;=5,F8&gt;=5,H8&gt;=5,J8&gt;=5,K8&gt;=5,M8&gt;=5,N8&gt;=5),"kha",IF(AND(R8&gt;=3.5,OR(E8&gt;=3.5,I8&gt;=3.5),O8="Đ",P8="Đ",Q8="Đ",F8&gt;=2,H8&gt;=2,J8&gt;=2,K8&gt;=2,M8&gt;=2,N8&gt;=2,E8&gt;=2,I8&gt;=2),"yếu","Kém")))</f>
        <v>Tb</v>
      </c>
      <c r="T8" s="62" t="s">
        <v>20</v>
      </c>
      <c r="U8" s="31" t="str">
        <f t="shared" si="0"/>
        <v>Được lên lớp</v>
      </c>
    </row>
    <row r="9" spans="1:21" ht="16.5" customHeight="1">
      <c r="A9" s="42">
        <v>3</v>
      </c>
      <c r="B9" s="58" t="s">
        <v>26</v>
      </c>
      <c r="C9" s="41"/>
      <c r="D9" s="42" t="s">
        <v>72</v>
      </c>
      <c r="E9" s="59">
        <v>4.3</v>
      </c>
      <c r="F9" s="60">
        <v>6</v>
      </c>
      <c r="G9" s="60"/>
      <c r="H9" s="60">
        <v>5.8</v>
      </c>
      <c r="I9" s="59">
        <v>5</v>
      </c>
      <c r="J9" s="60">
        <v>5.1</v>
      </c>
      <c r="K9" s="60">
        <v>5</v>
      </c>
      <c r="L9" s="60">
        <v>5</v>
      </c>
      <c r="M9" s="60">
        <v>6.3</v>
      </c>
      <c r="N9" s="60">
        <v>5.4</v>
      </c>
      <c r="O9" s="42" t="s">
        <v>19</v>
      </c>
      <c r="P9" s="42" t="s">
        <v>19</v>
      </c>
      <c r="Q9" s="42" t="s">
        <v>19</v>
      </c>
      <c r="R9" s="61">
        <f t="shared" si="1"/>
        <v>5.322222222222222</v>
      </c>
      <c r="S9" s="29" t="str">
        <f t="shared" si="2"/>
        <v>Tb</v>
      </c>
      <c r="T9" s="62" t="s">
        <v>21</v>
      </c>
      <c r="U9" s="31" t="str">
        <f t="shared" si="0"/>
        <v>Được lên lớp</v>
      </c>
    </row>
    <row r="10" spans="1:21" ht="16.5" customHeight="1">
      <c r="A10" s="42">
        <v>4</v>
      </c>
      <c r="B10" s="58" t="s">
        <v>27</v>
      </c>
      <c r="C10" s="41"/>
      <c r="D10" s="42" t="s">
        <v>72</v>
      </c>
      <c r="E10" s="60">
        <v>4.2</v>
      </c>
      <c r="F10" s="60">
        <v>4.8</v>
      </c>
      <c r="G10" s="60"/>
      <c r="H10" s="60">
        <v>6.1</v>
      </c>
      <c r="I10" s="59">
        <v>6</v>
      </c>
      <c r="J10" s="60">
        <v>3.9</v>
      </c>
      <c r="K10" s="60">
        <v>5.1</v>
      </c>
      <c r="L10" s="60">
        <v>4.6</v>
      </c>
      <c r="M10" s="60">
        <v>6.4</v>
      </c>
      <c r="N10" s="60">
        <v>5.6</v>
      </c>
      <c r="O10" s="42" t="s">
        <v>19</v>
      </c>
      <c r="P10" s="42" t="s">
        <v>19</v>
      </c>
      <c r="Q10" s="42" t="s">
        <v>19</v>
      </c>
      <c r="R10" s="61">
        <f t="shared" si="1"/>
        <v>5.188888888888889</v>
      </c>
      <c r="S10" s="29" t="str">
        <f t="shared" si="2"/>
        <v>Tb</v>
      </c>
      <c r="T10" s="62" t="s">
        <v>20</v>
      </c>
      <c r="U10" s="31" t="str">
        <f t="shared" si="0"/>
        <v>Được lên lớp</v>
      </c>
    </row>
    <row r="11" spans="1:21" ht="16.5" customHeight="1">
      <c r="A11" s="42">
        <v>5</v>
      </c>
      <c r="B11" s="58" t="s">
        <v>29</v>
      </c>
      <c r="C11" s="41"/>
      <c r="D11" s="42" t="s">
        <v>72</v>
      </c>
      <c r="E11" s="59">
        <v>5</v>
      </c>
      <c r="F11" s="60">
        <v>5.8</v>
      </c>
      <c r="G11" s="60"/>
      <c r="H11" s="60">
        <v>5.3</v>
      </c>
      <c r="I11" s="60">
        <v>5</v>
      </c>
      <c r="J11" s="59">
        <v>5</v>
      </c>
      <c r="K11" s="60">
        <v>5</v>
      </c>
      <c r="L11" s="60">
        <v>4.9</v>
      </c>
      <c r="M11" s="60">
        <v>5.2</v>
      </c>
      <c r="N11" s="60">
        <v>5.8</v>
      </c>
      <c r="O11" s="42" t="s">
        <v>19</v>
      </c>
      <c r="P11" s="42" t="s">
        <v>19</v>
      </c>
      <c r="Q11" s="42" t="s">
        <v>19</v>
      </c>
      <c r="R11" s="61">
        <f t="shared" si="1"/>
        <v>5.222222222222222</v>
      </c>
      <c r="S11" s="29" t="str">
        <f t="shared" si="2"/>
        <v>Tb</v>
      </c>
      <c r="T11" s="62" t="s">
        <v>21</v>
      </c>
      <c r="U11" s="31" t="str">
        <f t="shared" si="0"/>
        <v>Được lên lớp</v>
      </c>
    </row>
    <row r="12" spans="1:21" ht="16.5" customHeight="1">
      <c r="A12" s="42">
        <v>6</v>
      </c>
      <c r="B12" s="63" t="s">
        <v>30</v>
      </c>
      <c r="C12" s="41"/>
      <c r="D12" s="42" t="s">
        <v>73</v>
      </c>
      <c r="E12" s="59">
        <v>3.5</v>
      </c>
      <c r="F12" s="59">
        <v>6</v>
      </c>
      <c r="G12" s="60"/>
      <c r="H12" s="60">
        <v>5.5</v>
      </c>
      <c r="I12" s="59">
        <v>5</v>
      </c>
      <c r="J12" s="59">
        <v>5</v>
      </c>
      <c r="K12" s="60">
        <v>5</v>
      </c>
      <c r="L12" s="59">
        <v>5</v>
      </c>
      <c r="M12" s="59">
        <v>4.8</v>
      </c>
      <c r="N12" s="60">
        <v>5</v>
      </c>
      <c r="O12" s="42" t="s">
        <v>19</v>
      </c>
      <c r="P12" s="42" t="s">
        <v>19</v>
      </c>
      <c r="Q12" s="42" t="s">
        <v>19</v>
      </c>
      <c r="R12" s="61">
        <v>5</v>
      </c>
      <c r="S12" s="29" t="str">
        <f t="shared" si="2"/>
        <v>Tb</v>
      </c>
      <c r="T12" s="62" t="s">
        <v>21</v>
      </c>
      <c r="U12" s="31" t="str">
        <f t="shared" si="0"/>
        <v>Được lên lớp</v>
      </c>
    </row>
    <row r="13" spans="1:21" ht="16.5" customHeight="1">
      <c r="A13" s="42">
        <v>7</v>
      </c>
      <c r="B13" s="58" t="s">
        <v>31</v>
      </c>
      <c r="C13" s="41"/>
      <c r="D13" s="42" t="s">
        <v>73</v>
      </c>
      <c r="E13" s="59">
        <v>5</v>
      </c>
      <c r="F13" s="60">
        <v>4.5</v>
      </c>
      <c r="G13" s="60"/>
      <c r="H13" s="60">
        <v>5.3</v>
      </c>
      <c r="I13" s="60">
        <v>5.8</v>
      </c>
      <c r="J13" s="60">
        <v>4.2</v>
      </c>
      <c r="K13" s="60">
        <v>6</v>
      </c>
      <c r="L13" s="60">
        <v>5</v>
      </c>
      <c r="M13" s="60">
        <v>6.5</v>
      </c>
      <c r="N13" s="60">
        <v>6</v>
      </c>
      <c r="O13" s="42" t="s">
        <v>19</v>
      </c>
      <c r="P13" s="42" t="s">
        <v>19</v>
      </c>
      <c r="Q13" s="42" t="s">
        <v>19</v>
      </c>
      <c r="R13" s="61">
        <f t="shared" si="1"/>
        <v>5.366666666666666</v>
      </c>
      <c r="S13" s="29" t="str">
        <f t="shared" si="2"/>
        <v>Tb</v>
      </c>
      <c r="T13" s="62" t="s">
        <v>20</v>
      </c>
      <c r="U13" s="31" t="str">
        <f t="shared" si="0"/>
        <v>Được lên lớp</v>
      </c>
    </row>
    <row r="14" spans="1:21" ht="16.5" customHeight="1">
      <c r="A14" s="42">
        <v>8</v>
      </c>
      <c r="B14" s="58" t="s">
        <v>32</v>
      </c>
      <c r="C14" s="41" t="s">
        <v>173</v>
      </c>
      <c r="D14" s="42" t="s">
        <v>73</v>
      </c>
      <c r="E14" s="60">
        <v>5</v>
      </c>
      <c r="F14" s="59">
        <v>5.5</v>
      </c>
      <c r="G14" s="60"/>
      <c r="H14" s="60">
        <v>5.5</v>
      </c>
      <c r="I14" s="59">
        <v>5</v>
      </c>
      <c r="J14" s="59">
        <v>5</v>
      </c>
      <c r="K14" s="60">
        <v>5</v>
      </c>
      <c r="L14" s="60">
        <v>5.1</v>
      </c>
      <c r="M14" s="60">
        <v>4.9</v>
      </c>
      <c r="N14" s="60">
        <v>6.2</v>
      </c>
      <c r="O14" s="42" t="s">
        <v>19</v>
      </c>
      <c r="P14" s="42" t="s">
        <v>19</v>
      </c>
      <c r="Q14" s="42" t="s">
        <v>19</v>
      </c>
      <c r="R14" s="61">
        <f t="shared" si="1"/>
        <v>5.2444444444444445</v>
      </c>
      <c r="S14" s="29" t="str">
        <f t="shared" si="2"/>
        <v>Tb</v>
      </c>
      <c r="T14" s="62" t="s">
        <v>20</v>
      </c>
      <c r="U14" s="31" t="str">
        <f t="shared" si="0"/>
        <v>Được lên lớp</v>
      </c>
    </row>
    <row r="15" spans="1:21" ht="16.5" customHeight="1">
      <c r="A15" s="42">
        <v>9</v>
      </c>
      <c r="B15" s="58" t="s">
        <v>33</v>
      </c>
      <c r="C15" s="41" t="s">
        <v>173</v>
      </c>
      <c r="D15" s="42" t="s">
        <v>73</v>
      </c>
      <c r="E15" s="59">
        <v>4</v>
      </c>
      <c r="F15" s="60">
        <v>5.2</v>
      </c>
      <c r="G15" s="60"/>
      <c r="H15" s="60">
        <v>5.6</v>
      </c>
      <c r="I15" s="60">
        <v>5.2</v>
      </c>
      <c r="J15" s="60">
        <v>4.2</v>
      </c>
      <c r="K15" s="60">
        <v>5.4</v>
      </c>
      <c r="L15" s="60">
        <v>4.9</v>
      </c>
      <c r="M15" s="60">
        <v>6.7</v>
      </c>
      <c r="N15" s="60">
        <v>6.5</v>
      </c>
      <c r="O15" s="42" t="s">
        <v>19</v>
      </c>
      <c r="P15" s="42" t="s">
        <v>19</v>
      </c>
      <c r="Q15" s="42" t="s">
        <v>19</v>
      </c>
      <c r="R15" s="61">
        <f t="shared" si="1"/>
        <v>5.300000000000001</v>
      </c>
      <c r="S15" s="29" t="str">
        <f t="shared" si="2"/>
        <v>Tb</v>
      </c>
      <c r="T15" s="62" t="s">
        <v>20</v>
      </c>
      <c r="U15" s="31" t="str">
        <f t="shared" si="0"/>
        <v>Được lên lớp</v>
      </c>
    </row>
    <row r="16" spans="1:21" ht="16.5" customHeight="1">
      <c r="A16" s="42">
        <v>10</v>
      </c>
      <c r="B16" s="58" t="s">
        <v>34</v>
      </c>
      <c r="C16" s="41"/>
      <c r="D16" s="42" t="s">
        <v>73</v>
      </c>
      <c r="E16" s="59">
        <v>4</v>
      </c>
      <c r="F16" s="60">
        <v>5</v>
      </c>
      <c r="G16" s="60"/>
      <c r="H16" s="60">
        <v>6.6</v>
      </c>
      <c r="I16" s="59">
        <v>7</v>
      </c>
      <c r="J16" s="60">
        <v>5</v>
      </c>
      <c r="K16" s="60">
        <v>5.1</v>
      </c>
      <c r="L16" s="60">
        <v>5</v>
      </c>
      <c r="M16" s="60">
        <v>6.1</v>
      </c>
      <c r="N16" s="60">
        <v>5.7</v>
      </c>
      <c r="O16" s="42" t="s">
        <v>19</v>
      </c>
      <c r="P16" s="42" t="s">
        <v>19</v>
      </c>
      <c r="Q16" s="42" t="s">
        <v>19</v>
      </c>
      <c r="R16" s="61">
        <f t="shared" si="1"/>
        <v>5.500000000000001</v>
      </c>
      <c r="S16" s="29" t="str">
        <f t="shared" si="2"/>
        <v>Tb</v>
      </c>
      <c r="T16" s="62" t="s">
        <v>21</v>
      </c>
      <c r="U16" s="31" t="str">
        <f t="shared" si="0"/>
        <v>Được lên lớp</v>
      </c>
    </row>
    <row r="17" spans="1:21" ht="16.5" customHeight="1">
      <c r="A17" s="42">
        <v>11</v>
      </c>
      <c r="B17" s="58" t="s">
        <v>35</v>
      </c>
      <c r="C17" s="41"/>
      <c r="D17" s="42" t="s">
        <v>73</v>
      </c>
      <c r="E17" s="59">
        <v>4.3</v>
      </c>
      <c r="F17" s="59">
        <v>7</v>
      </c>
      <c r="G17" s="60"/>
      <c r="H17" s="60">
        <v>6.1</v>
      </c>
      <c r="I17" s="59">
        <v>5</v>
      </c>
      <c r="J17" s="60">
        <v>3.7</v>
      </c>
      <c r="K17" s="60">
        <v>5.7</v>
      </c>
      <c r="L17" s="60">
        <v>4.3</v>
      </c>
      <c r="M17" s="59">
        <v>4.8</v>
      </c>
      <c r="N17" s="60">
        <v>5.4</v>
      </c>
      <c r="O17" s="42" t="s">
        <v>19</v>
      </c>
      <c r="P17" s="64" t="s">
        <v>19</v>
      </c>
      <c r="Q17" s="42" t="s">
        <v>19</v>
      </c>
      <c r="R17" s="61">
        <f t="shared" si="1"/>
        <v>5.144444444444443</v>
      </c>
      <c r="S17" s="29" t="str">
        <f t="shared" si="2"/>
        <v>Tb</v>
      </c>
      <c r="T17" s="62" t="s">
        <v>20</v>
      </c>
      <c r="U17" s="31" t="str">
        <f t="shared" si="0"/>
        <v>Được lên lớp</v>
      </c>
    </row>
    <row r="18" spans="1:21" ht="16.5" customHeight="1">
      <c r="A18" s="42">
        <v>12</v>
      </c>
      <c r="B18" s="58" t="s">
        <v>37</v>
      </c>
      <c r="C18" s="41"/>
      <c r="D18" s="42" t="s">
        <v>73</v>
      </c>
      <c r="E18" s="59">
        <v>5.3</v>
      </c>
      <c r="F18" s="60">
        <v>4.7</v>
      </c>
      <c r="G18" s="60"/>
      <c r="H18" s="60">
        <v>5.5</v>
      </c>
      <c r="I18" s="59">
        <v>5</v>
      </c>
      <c r="J18" s="59">
        <v>6</v>
      </c>
      <c r="K18" s="60">
        <v>5.6</v>
      </c>
      <c r="L18" s="60">
        <v>5</v>
      </c>
      <c r="M18" s="60">
        <v>6.2</v>
      </c>
      <c r="N18" s="60">
        <v>5</v>
      </c>
      <c r="O18" s="42" t="s">
        <v>19</v>
      </c>
      <c r="P18" s="42" t="s">
        <v>19</v>
      </c>
      <c r="Q18" s="42" t="s">
        <v>19</v>
      </c>
      <c r="R18" s="61">
        <f t="shared" si="1"/>
        <v>5.366666666666667</v>
      </c>
      <c r="S18" s="29" t="str">
        <f t="shared" si="2"/>
        <v>Tb</v>
      </c>
      <c r="T18" s="62" t="s">
        <v>20</v>
      </c>
      <c r="U18" s="31" t="str">
        <f t="shared" si="0"/>
        <v>Được lên lớp</v>
      </c>
    </row>
    <row r="19" spans="1:21" ht="16.5" customHeight="1">
      <c r="A19" s="42">
        <v>13</v>
      </c>
      <c r="B19" s="58" t="s">
        <v>39</v>
      </c>
      <c r="C19" s="41" t="s">
        <v>173</v>
      </c>
      <c r="D19" s="42" t="s">
        <v>74</v>
      </c>
      <c r="E19" s="59">
        <v>4.5</v>
      </c>
      <c r="F19" s="60">
        <v>4.7</v>
      </c>
      <c r="G19" s="60"/>
      <c r="H19" s="60">
        <v>6.2</v>
      </c>
      <c r="I19" s="59">
        <v>5</v>
      </c>
      <c r="J19" s="60">
        <v>5.4</v>
      </c>
      <c r="K19" s="60">
        <v>5.1</v>
      </c>
      <c r="L19" s="60">
        <v>5</v>
      </c>
      <c r="M19" s="60">
        <v>5.1</v>
      </c>
      <c r="N19" s="60">
        <v>6.1</v>
      </c>
      <c r="O19" s="42" t="s">
        <v>19</v>
      </c>
      <c r="P19" s="42" t="s">
        <v>19</v>
      </c>
      <c r="Q19" s="42" t="s">
        <v>19</v>
      </c>
      <c r="R19" s="61">
        <f t="shared" si="1"/>
        <v>5.233333333333333</v>
      </c>
      <c r="S19" s="29" t="str">
        <f t="shared" si="2"/>
        <v>Tb</v>
      </c>
      <c r="T19" s="62" t="s">
        <v>20</v>
      </c>
      <c r="U19" s="31" t="str">
        <f t="shared" si="0"/>
        <v>Được lên lớp</v>
      </c>
    </row>
    <row r="20" spans="1:21" ht="16.5" customHeight="1">
      <c r="A20" s="42">
        <v>14</v>
      </c>
      <c r="B20" s="58" t="s">
        <v>40</v>
      </c>
      <c r="C20" s="41" t="s">
        <v>173</v>
      </c>
      <c r="D20" s="42" t="s">
        <v>74</v>
      </c>
      <c r="E20" s="59">
        <v>5.3</v>
      </c>
      <c r="F20" s="60">
        <v>4.8</v>
      </c>
      <c r="G20" s="60"/>
      <c r="H20" s="60">
        <v>6.2</v>
      </c>
      <c r="I20" s="59">
        <v>6</v>
      </c>
      <c r="J20" s="60">
        <v>5.1</v>
      </c>
      <c r="K20" s="60">
        <v>4.3</v>
      </c>
      <c r="L20" s="60">
        <v>4.6</v>
      </c>
      <c r="M20" s="60">
        <v>6.1</v>
      </c>
      <c r="N20" s="60">
        <v>6.2</v>
      </c>
      <c r="O20" s="42" t="s">
        <v>19</v>
      </c>
      <c r="P20" s="42" t="s">
        <v>19</v>
      </c>
      <c r="Q20" s="42" t="s">
        <v>19</v>
      </c>
      <c r="R20" s="61">
        <f t="shared" si="1"/>
        <v>5.4</v>
      </c>
      <c r="S20" s="29" t="str">
        <f t="shared" si="2"/>
        <v>Tb</v>
      </c>
      <c r="T20" s="62" t="s">
        <v>20</v>
      </c>
      <c r="U20" s="31" t="str">
        <f t="shared" si="0"/>
        <v>Được lên lớp</v>
      </c>
    </row>
    <row r="21" spans="1:21" ht="16.5" customHeight="1">
      <c r="A21" s="42">
        <v>15</v>
      </c>
      <c r="B21" s="58" t="s">
        <v>41</v>
      </c>
      <c r="C21" s="41"/>
      <c r="D21" s="42" t="s">
        <v>74</v>
      </c>
      <c r="E21" s="59">
        <v>4.3</v>
      </c>
      <c r="F21" s="59">
        <v>7</v>
      </c>
      <c r="G21" s="60"/>
      <c r="H21" s="60">
        <v>5.6</v>
      </c>
      <c r="I21" s="59">
        <v>5</v>
      </c>
      <c r="J21" s="59">
        <v>5</v>
      </c>
      <c r="K21" s="59">
        <v>5</v>
      </c>
      <c r="L21" s="60">
        <v>4.8</v>
      </c>
      <c r="M21" s="59">
        <v>4.3</v>
      </c>
      <c r="N21" s="60">
        <v>5.2</v>
      </c>
      <c r="O21" s="42" t="s">
        <v>19</v>
      </c>
      <c r="P21" s="42" t="s">
        <v>19</v>
      </c>
      <c r="Q21" s="42" t="s">
        <v>19</v>
      </c>
      <c r="R21" s="61">
        <f t="shared" si="1"/>
        <v>5.133333333333333</v>
      </c>
      <c r="S21" s="29" t="str">
        <f t="shared" si="2"/>
        <v>Tb</v>
      </c>
      <c r="T21" s="62" t="s">
        <v>21</v>
      </c>
      <c r="U21" s="31" t="str">
        <f t="shared" si="0"/>
        <v>Được lên lớp</v>
      </c>
    </row>
    <row r="22" spans="1:21" ht="16.5" customHeight="1">
      <c r="A22" s="42">
        <v>16</v>
      </c>
      <c r="B22" s="58" t="s">
        <v>44</v>
      </c>
      <c r="C22" s="41"/>
      <c r="D22" s="42" t="s">
        <v>74</v>
      </c>
      <c r="E22" s="60">
        <v>4</v>
      </c>
      <c r="F22" s="60">
        <v>5.6</v>
      </c>
      <c r="G22" s="60"/>
      <c r="H22" s="60">
        <v>7.1</v>
      </c>
      <c r="I22" s="59">
        <v>5</v>
      </c>
      <c r="J22" s="60">
        <v>5.3</v>
      </c>
      <c r="K22" s="60">
        <v>5.1</v>
      </c>
      <c r="L22" s="60">
        <v>5.1</v>
      </c>
      <c r="M22" s="60">
        <v>6.7</v>
      </c>
      <c r="N22" s="60">
        <v>6.6</v>
      </c>
      <c r="O22" s="42" t="s">
        <v>19</v>
      </c>
      <c r="P22" s="42" t="s">
        <v>19</v>
      </c>
      <c r="Q22" s="42" t="s">
        <v>19</v>
      </c>
      <c r="R22" s="61">
        <f t="shared" si="1"/>
        <v>5.611111111111112</v>
      </c>
      <c r="S22" s="29" t="str">
        <f t="shared" si="2"/>
        <v>Tb</v>
      </c>
      <c r="T22" s="62" t="s">
        <v>21</v>
      </c>
      <c r="U22" s="31" t="str">
        <f t="shared" si="0"/>
        <v>Được lên lớp</v>
      </c>
    </row>
    <row r="23" spans="1:21" ht="16.5" customHeight="1">
      <c r="A23" s="42">
        <v>17</v>
      </c>
      <c r="B23" s="63" t="s">
        <v>51</v>
      </c>
      <c r="C23" s="41" t="s">
        <v>173</v>
      </c>
      <c r="D23" s="42" t="s">
        <v>75</v>
      </c>
      <c r="E23" s="65">
        <v>5.5</v>
      </c>
      <c r="F23" s="59">
        <v>5</v>
      </c>
      <c r="G23" s="60"/>
      <c r="H23" s="60">
        <v>4.4</v>
      </c>
      <c r="I23" s="59">
        <v>5</v>
      </c>
      <c r="J23" s="59">
        <v>5</v>
      </c>
      <c r="K23" s="60">
        <v>5</v>
      </c>
      <c r="L23" s="60">
        <v>4.8</v>
      </c>
      <c r="M23" s="60">
        <v>5.4</v>
      </c>
      <c r="N23" s="60">
        <v>4.7</v>
      </c>
      <c r="O23" s="64" t="s">
        <v>19</v>
      </c>
      <c r="P23" s="42" t="s">
        <v>19</v>
      </c>
      <c r="Q23" s="42" t="s">
        <v>19</v>
      </c>
      <c r="R23" s="61">
        <f>(E23+F23+H23+I23+J23+K23+L23+M23+N23)/9</f>
        <v>4.977777777777778</v>
      </c>
      <c r="S23" s="29" t="s">
        <v>170</v>
      </c>
      <c r="T23" s="62" t="s">
        <v>21</v>
      </c>
      <c r="U23" s="31" t="s">
        <v>171</v>
      </c>
    </row>
    <row r="24" spans="1:21" ht="16.5" customHeight="1">
      <c r="A24" s="42">
        <v>18</v>
      </c>
      <c r="B24" s="58" t="s">
        <v>52</v>
      </c>
      <c r="C24" s="41" t="s">
        <v>173</v>
      </c>
      <c r="D24" s="42" t="s">
        <v>75</v>
      </c>
      <c r="E24" s="59">
        <v>5.5</v>
      </c>
      <c r="F24" s="59">
        <v>6</v>
      </c>
      <c r="G24" s="60"/>
      <c r="H24" s="59">
        <v>6.5</v>
      </c>
      <c r="I24" s="59">
        <v>5.5</v>
      </c>
      <c r="J24" s="60">
        <v>5</v>
      </c>
      <c r="K24" s="60">
        <v>5</v>
      </c>
      <c r="L24" s="59">
        <v>6</v>
      </c>
      <c r="M24" s="60">
        <v>5.6</v>
      </c>
      <c r="N24" s="60">
        <v>5.3</v>
      </c>
      <c r="O24" s="42" t="s">
        <v>19</v>
      </c>
      <c r="P24" s="42" t="s">
        <v>19</v>
      </c>
      <c r="Q24" s="42" t="s">
        <v>19</v>
      </c>
      <c r="R24" s="61">
        <f t="shared" si="1"/>
        <v>5.6</v>
      </c>
      <c r="S24" s="29" t="str">
        <f t="shared" si="2"/>
        <v>Tb</v>
      </c>
      <c r="T24" s="62" t="s">
        <v>20</v>
      </c>
      <c r="U24" s="31" t="str">
        <f t="shared" si="0"/>
        <v>Được lên lớp</v>
      </c>
    </row>
    <row r="25" spans="1:21" ht="16.5" customHeight="1">
      <c r="A25" s="42">
        <v>19</v>
      </c>
      <c r="B25" s="58" t="s">
        <v>56</v>
      </c>
      <c r="C25" s="41" t="s">
        <v>173</v>
      </c>
      <c r="D25" s="42" t="s">
        <v>76</v>
      </c>
      <c r="E25" s="59">
        <v>5</v>
      </c>
      <c r="F25" s="60">
        <v>5.3</v>
      </c>
      <c r="G25" s="60"/>
      <c r="H25" s="60">
        <v>5.1</v>
      </c>
      <c r="I25" s="60">
        <v>5.4</v>
      </c>
      <c r="J25" s="60">
        <v>5</v>
      </c>
      <c r="K25" s="60">
        <v>5</v>
      </c>
      <c r="L25" s="60">
        <v>4.7</v>
      </c>
      <c r="M25" s="60">
        <v>6.1</v>
      </c>
      <c r="N25" s="60">
        <v>5.1</v>
      </c>
      <c r="O25" s="42" t="s">
        <v>19</v>
      </c>
      <c r="P25" s="42" t="s">
        <v>19</v>
      </c>
      <c r="Q25" s="42" t="s">
        <v>19</v>
      </c>
      <c r="R25" s="61">
        <f t="shared" si="1"/>
        <v>5.188888888888889</v>
      </c>
      <c r="S25" s="29" t="str">
        <f t="shared" si="2"/>
        <v>Tb</v>
      </c>
      <c r="T25" s="62" t="s">
        <v>21</v>
      </c>
      <c r="U25" s="31" t="str">
        <f t="shared" si="0"/>
        <v>Được lên lớp</v>
      </c>
    </row>
    <row r="26" spans="1:21" ht="16.5" customHeight="1">
      <c r="A26" s="42">
        <v>20</v>
      </c>
      <c r="B26" s="58" t="s">
        <v>57</v>
      </c>
      <c r="C26" s="41"/>
      <c r="D26" s="42" t="s">
        <v>76</v>
      </c>
      <c r="E26" s="59">
        <v>3.5</v>
      </c>
      <c r="F26" s="60">
        <v>5.1</v>
      </c>
      <c r="G26" s="60"/>
      <c r="H26" s="60">
        <v>5.8</v>
      </c>
      <c r="I26" s="59">
        <v>5</v>
      </c>
      <c r="J26" s="60">
        <v>4</v>
      </c>
      <c r="K26" s="60">
        <v>5.2</v>
      </c>
      <c r="L26" s="60">
        <v>5</v>
      </c>
      <c r="M26" s="60">
        <v>6.3</v>
      </c>
      <c r="N26" s="60">
        <v>5.8</v>
      </c>
      <c r="O26" s="42" t="s">
        <v>19</v>
      </c>
      <c r="P26" s="42" t="s">
        <v>19</v>
      </c>
      <c r="Q26" s="42" t="s">
        <v>19</v>
      </c>
      <c r="R26" s="61">
        <f t="shared" si="1"/>
        <v>5.077777777777777</v>
      </c>
      <c r="S26" s="29" t="str">
        <f t="shared" si="2"/>
        <v>Tb</v>
      </c>
      <c r="T26" s="62" t="s">
        <v>21</v>
      </c>
      <c r="U26" s="31" t="str">
        <f t="shared" si="0"/>
        <v>Được lên lớp</v>
      </c>
    </row>
    <row r="27" spans="1:21" ht="16.5" customHeight="1">
      <c r="A27" s="42">
        <v>21</v>
      </c>
      <c r="B27" s="58" t="s">
        <v>59</v>
      </c>
      <c r="C27" s="41"/>
      <c r="D27" s="42" t="s">
        <v>77</v>
      </c>
      <c r="E27" s="59">
        <v>3.8</v>
      </c>
      <c r="F27" s="60">
        <v>4.6</v>
      </c>
      <c r="G27" s="60"/>
      <c r="H27" s="59">
        <v>7</v>
      </c>
      <c r="I27" s="60">
        <v>5.1</v>
      </c>
      <c r="J27" s="60">
        <v>5</v>
      </c>
      <c r="K27" s="60">
        <v>5</v>
      </c>
      <c r="L27" s="60">
        <v>4.6</v>
      </c>
      <c r="M27" s="60">
        <v>5.4</v>
      </c>
      <c r="N27" s="60">
        <v>6.3</v>
      </c>
      <c r="O27" s="42" t="s">
        <v>19</v>
      </c>
      <c r="P27" s="42" t="s">
        <v>19</v>
      </c>
      <c r="Q27" s="42" t="s">
        <v>19</v>
      </c>
      <c r="R27" s="61">
        <f t="shared" si="1"/>
        <v>5.199999999999999</v>
      </c>
      <c r="S27" s="29" t="str">
        <f t="shared" si="2"/>
        <v>Tb</v>
      </c>
      <c r="T27" s="62" t="s">
        <v>21</v>
      </c>
      <c r="U27" s="31" t="str">
        <f t="shared" si="0"/>
        <v>Được lên lớp</v>
      </c>
    </row>
    <row r="28" spans="1:21" ht="16.5" customHeight="1">
      <c r="A28" s="42">
        <v>22</v>
      </c>
      <c r="B28" s="63" t="s">
        <v>61</v>
      </c>
      <c r="C28" s="41"/>
      <c r="D28" s="42" t="s">
        <v>77</v>
      </c>
      <c r="E28" s="60">
        <v>3.6</v>
      </c>
      <c r="F28" s="59">
        <v>7</v>
      </c>
      <c r="G28" s="60"/>
      <c r="H28" s="59">
        <v>4.8</v>
      </c>
      <c r="I28" s="60">
        <v>5.1</v>
      </c>
      <c r="J28" s="60">
        <v>4.1</v>
      </c>
      <c r="K28" s="60">
        <v>4.6</v>
      </c>
      <c r="L28" s="60">
        <v>4.8</v>
      </c>
      <c r="M28" s="60">
        <v>5.3</v>
      </c>
      <c r="N28" s="60">
        <v>5.4</v>
      </c>
      <c r="O28" s="42" t="s">
        <v>19</v>
      </c>
      <c r="P28" s="42" t="s">
        <v>19</v>
      </c>
      <c r="Q28" s="42" t="s">
        <v>19</v>
      </c>
      <c r="R28" s="61">
        <f>(E28+F28+H28+I28+J28+K28+L28+M28+N28)/9</f>
        <v>4.966666666666666</v>
      </c>
      <c r="S28" s="29" t="s">
        <v>170</v>
      </c>
      <c r="T28" s="62" t="s">
        <v>21</v>
      </c>
      <c r="U28" s="31" t="s">
        <v>171</v>
      </c>
    </row>
    <row r="29" spans="1:21" ht="16.5" customHeight="1">
      <c r="A29" s="42">
        <v>23</v>
      </c>
      <c r="B29" s="58" t="s">
        <v>65</v>
      </c>
      <c r="C29" s="41"/>
      <c r="D29" s="42" t="s">
        <v>77</v>
      </c>
      <c r="E29" s="59">
        <v>5.3</v>
      </c>
      <c r="F29" s="60">
        <v>5.2</v>
      </c>
      <c r="G29" s="60"/>
      <c r="H29" s="60">
        <v>5</v>
      </c>
      <c r="I29" s="60">
        <v>5</v>
      </c>
      <c r="J29" s="59">
        <v>6</v>
      </c>
      <c r="K29" s="60">
        <v>5.2</v>
      </c>
      <c r="L29" s="60">
        <v>5.7</v>
      </c>
      <c r="M29" s="60">
        <v>6.1</v>
      </c>
      <c r="N29" s="60">
        <v>4.3</v>
      </c>
      <c r="O29" s="42" t="s">
        <v>19</v>
      </c>
      <c r="P29" s="42" t="s">
        <v>19</v>
      </c>
      <c r="Q29" s="42" t="s">
        <v>19</v>
      </c>
      <c r="R29" s="61">
        <f t="shared" si="1"/>
        <v>5.311111111111111</v>
      </c>
      <c r="S29" s="29" t="str">
        <f t="shared" si="2"/>
        <v>Tb</v>
      </c>
      <c r="T29" s="62" t="s">
        <v>21</v>
      </c>
      <c r="U29" s="31" t="str">
        <f t="shared" si="0"/>
        <v>Được lên lớp</v>
      </c>
    </row>
    <row r="30" spans="1:21" ht="16.5" customHeight="1">
      <c r="A30" s="42">
        <v>24</v>
      </c>
      <c r="B30" s="58" t="s">
        <v>66</v>
      </c>
      <c r="C30" s="41"/>
      <c r="D30" s="42" t="s">
        <v>78</v>
      </c>
      <c r="E30" s="59">
        <v>5.5</v>
      </c>
      <c r="F30" s="60">
        <v>4.6</v>
      </c>
      <c r="G30" s="60"/>
      <c r="H30" s="60">
        <v>5.7</v>
      </c>
      <c r="I30" s="59">
        <v>5.5</v>
      </c>
      <c r="J30" s="59">
        <v>6</v>
      </c>
      <c r="K30" s="60">
        <v>5.5</v>
      </c>
      <c r="L30" s="60">
        <v>4.6</v>
      </c>
      <c r="M30" s="60">
        <v>4.8</v>
      </c>
      <c r="N30" s="60">
        <v>5.5</v>
      </c>
      <c r="O30" s="42" t="s">
        <v>19</v>
      </c>
      <c r="P30" s="42" t="s">
        <v>19</v>
      </c>
      <c r="Q30" s="42" t="s">
        <v>19</v>
      </c>
      <c r="R30" s="61">
        <f t="shared" si="1"/>
        <v>5.3</v>
      </c>
      <c r="S30" s="29" t="str">
        <f t="shared" si="2"/>
        <v>Tb</v>
      </c>
      <c r="T30" s="62" t="s">
        <v>21</v>
      </c>
      <c r="U30" s="31" t="str">
        <f t="shared" si="0"/>
        <v>Được lên lớp</v>
      </c>
    </row>
    <row r="31" spans="1:21" ht="16.5" customHeight="1">
      <c r="A31" s="42">
        <v>25</v>
      </c>
      <c r="B31" s="58" t="s">
        <v>68</v>
      </c>
      <c r="C31" s="41" t="s">
        <v>173</v>
      </c>
      <c r="D31" s="42" t="s">
        <v>78</v>
      </c>
      <c r="E31" s="60">
        <v>5</v>
      </c>
      <c r="F31" s="59">
        <v>7</v>
      </c>
      <c r="G31" s="60"/>
      <c r="H31" s="59">
        <v>5</v>
      </c>
      <c r="I31" s="60">
        <v>5.1</v>
      </c>
      <c r="J31" s="60">
        <v>5.1</v>
      </c>
      <c r="K31" s="60">
        <v>4.6</v>
      </c>
      <c r="L31" s="60">
        <v>4.5</v>
      </c>
      <c r="M31" s="60">
        <v>5.5</v>
      </c>
      <c r="N31" s="60">
        <v>5.4</v>
      </c>
      <c r="O31" s="42" t="s">
        <v>19</v>
      </c>
      <c r="P31" s="42" t="s">
        <v>19</v>
      </c>
      <c r="Q31" s="42" t="s">
        <v>19</v>
      </c>
      <c r="R31" s="61">
        <f>AVERAGE(E31:N31)</f>
        <v>5.2444444444444445</v>
      </c>
      <c r="S31" s="29" t="str">
        <f t="shared" si="2"/>
        <v>Tb</v>
      </c>
      <c r="T31" s="62" t="s">
        <v>20</v>
      </c>
      <c r="U31" s="31" t="str">
        <f t="shared" si="0"/>
        <v>Được lên lớp</v>
      </c>
    </row>
    <row r="32" spans="1:21" ht="16.5" customHeight="1">
      <c r="A32" s="42">
        <v>26</v>
      </c>
      <c r="B32" s="58" t="s">
        <v>79</v>
      </c>
      <c r="C32" s="41"/>
      <c r="D32" s="42" t="s">
        <v>80</v>
      </c>
      <c r="E32" s="60">
        <v>5.1</v>
      </c>
      <c r="F32" s="60">
        <v>5.1</v>
      </c>
      <c r="G32" s="60"/>
      <c r="H32" s="60">
        <v>6.2</v>
      </c>
      <c r="I32" s="59">
        <v>6</v>
      </c>
      <c r="J32" s="59">
        <v>7</v>
      </c>
      <c r="K32" s="60">
        <v>4.2</v>
      </c>
      <c r="L32" s="60">
        <v>4</v>
      </c>
      <c r="M32" s="60">
        <v>6.8</v>
      </c>
      <c r="N32" s="60">
        <v>5</v>
      </c>
      <c r="O32" s="42" t="s">
        <v>19</v>
      </c>
      <c r="P32" s="42" t="s">
        <v>19</v>
      </c>
      <c r="Q32" s="42" t="s">
        <v>19</v>
      </c>
      <c r="R32" s="61">
        <f>AVERAGE(E32:N32)</f>
        <v>5.488888888888889</v>
      </c>
      <c r="S32" s="29" t="str">
        <f t="shared" si="2"/>
        <v>Tb</v>
      </c>
      <c r="T32" s="62" t="s">
        <v>21</v>
      </c>
      <c r="U32" s="31" t="str">
        <f t="shared" si="0"/>
        <v>Được lên lớp</v>
      </c>
    </row>
    <row r="33" spans="1:21" ht="16.5" customHeight="1">
      <c r="A33" s="42">
        <v>27</v>
      </c>
      <c r="B33" s="58" t="s">
        <v>83</v>
      </c>
      <c r="C33" s="41"/>
      <c r="D33" s="42" t="s">
        <v>80</v>
      </c>
      <c r="E33" s="60">
        <v>5</v>
      </c>
      <c r="F33" s="60">
        <v>5.8</v>
      </c>
      <c r="G33" s="60"/>
      <c r="H33" s="60">
        <v>6.4</v>
      </c>
      <c r="I33" s="60">
        <v>4.8</v>
      </c>
      <c r="J33" s="60">
        <v>5</v>
      </c>
      <c r="K33" s="60">
        <v>6.5</v>
      </c>
      <c r="L33" s="60">
        <v>4.4</v>
      </c>
      <c r="M33" s="60">
        <v>5.7</v>
      </c>
      <c r="N33" s="60">
        <v>5.5</v>
      </c>
      <c r="O33" s="64" t="s">
        <v>19</v>
      </c>
      <c r="P33" s="42" t="s">
        <v>19</v>
      </c>
      <c r="Q33" s="42" t="s">
        <v>19</v>
      </c>
      <c r="R33" s="61">
        <f>AVERAGE(E33:N33)</f>
        <v>5.455555555555556</v>
      </c>
      <c r="S33" s="29" t="str">
        <f t="shared" si="2"/>
        <v>Tb</v>
      </c>
      <c r="T33" s="62" t="s">
        <v>21</v>
      </c>
      <c r="U33" s="31" t="str">
        <f t="shared" si="0"/>
        <v>Được lên lớp</v>
      </c>
    </row>
    <row r="34" spans="1:21" ht="16.5" customHeight="1">
      <c r="A34" s="42">
        <v>28</v>
      </c>
      <c r="B34" s="58" t="s">
        <v>86</v>
      </c>
      <c r="C34" s="41"/>
      <c r="D34" s="42" t="s">
        <v>85</v>
      </c>
      <c r="E34" s="59" t="s">
        <v>160</v>
      </c>
      <c r="F34" s="60">
        <v>4.5</v>
      </c>
      <c r="G34" s="60"/>
      <c r="H34" s="60">
        <v>5.7</v>
      </c>
      <c r="I34" s="60">
        <v>5</v>
      </c>
      <c r="J34" s="59">
        <v>5</v>
      </c>
      <c r="K34" s="60">
        <v>5.1</v>
      </c>
      <c r="L34" s="60">
        <v>5.5</v>
      </c>
      <c r="M34" s="60">
        <v>5.7</v>
      </c>
      <c r="N34" s="60">
        <v>4.5</v>
      </c>
      <c r="O34" s="42" t="s">
        <v>19</v>
      </c>
      <c r="P34" s="42" t="s">
        <v>19</v>
      </c>
      <c r="Q34" s="42" t="s">
        <v>19</v>
      </c>
      <c r="R34" s="61">
        <v>5.2</v>
      </c>
      <c r="S34" s="29" t="str">
        <f t="shared" si="2"/>
        <v>Tb</v>
      </c>
      <c r="T34" s="62" t="s">
        <v>20</v>
      </c>
      <c r="U34" s="31" t="str">
        <f t="shared" si="0"/>
        <v>Được lên lớp</v>
      </c>
    </row>
    <row r="35" spans="1:21" ht="16.5" customHeight="1">
      <c r="A35" s="42">
        <v>29</v>
      </c>
      <c r="B35" s="58" t="s">
        <v>89</v>
      </c>
      <c r="C35" s="41"/>
      <c r="D35" s="42" t="s">
        <v>85</v>
      </c>
      <c r="E35" s="59">
        <v>6</v>
      </c>
      <c r="F35" s="60">
        <v>5.5</v>
      </c>
      <c r="G35" s="60"/>
      <c r="H35" s="60">
        <v>6.2</v>
      </c>
      <c r="I35" s="59">
        <v>6</v>
      </c>
      <c r="J35" s="60">
        <v>4</v>
      </c>
      <c r="K35" s="60">
        <v>5.3</v>
      </c>
      <c r="L35" s="60">
        <v>4.1</v>
      </c>
      <c r="M35" s="60">
        <v>6.6</v>
      </c>
      <c r="N35" s="60">
        <v>5.2</v>
      </c>
      <c r="O35" s="42" t="s">
        <v>19</v>
      </c>
      <c r="P35" s="42" t="s">
        <v>19</v>
      </c>
      <c r="Q35" s="42" t="s">
        <v>19</v>
      </c>
      <c r="R35" s="61">
        <f>AVERAGE(E35:N35)</f>
        <v>5.433333333333334</v>
      </c>
      <c r="S35" s="29" t="str">
        <f t="shared" si="2"/>
        <v>Tb</v>
      </c>
      <c r="T35" s="62" t="s">
        <v>20</v>
      </c>
      <c r="U35" s="31" t="str">
        <f t="shared" si="0"/>
        <v>Được lên lớp</v>
      </c>
    </row>
    <row r="36" spans="1:21" ht="16.5" customHeight="1">
      <c r="A36" s="42">
        <v>30</v>
      </c>
      <c r="B36" s="58" t="s">
        <v>91</v>
      </c>
      <c r="C36" s="41"/>
      <c r="D36" s="42" t="s">
        <v>85</v>
      </c>
      <c r="E36" s="59" t="s">
        <v>159</v>
      </c>
      <c r="F36" s="60">
        <v>6.4</v>
      </c>
      <c r="G36" s="60"/>
      <c r="H36" s="60">
        <v>6.2</v>
      </c>
      <c r="I36" s="59">
        <v>5</v>
      </c>
      <c r="J36" s="60">
        <v>7</v>
      </c>
      <c r="K36" s="60">
        <v>5.5</v>
      </c>
      <c r="L36" s="60">
        <v>5.1</v>
      </c>
      <c r="M36" s="60">
        <v>6.2</v>
      </c>
      <c r="N36" s="60">
        <v>5.5</v>
      </c>
      <c r="O36" s="42" t="s">
        <v>19</v>
      </c>
      <c r="P36" s="42" t="s">
        <v>19</v>
      </c>
      <c r="Q36" s="42" t="s">
        <v>19</v>
      </c>
      <c r="R36" s="61">
        <f t="shared" si="1"/>
        <v>5.862500000000001</v>
      </c>
      <c r="S36" s="29" t="str">
        <f t="shared" si="2"/>
        <v>Tb</v>
      </c>
      <c r="T36" s="62" t="s">
        <v>20</v>
      </c>
      <c r="U36" s="31" t="str">
        <f t="shared" si="0"/>
        <v>Được lên lớp</v>
      </c>
    </row>
    <row r="37" spans="1:21" ht="16.5" customHeight="1">
      <c r="A37" s="42">
        <v>31</v>
      </c>
      <c r="B37" s="58" t="s">
        <v>92</v>
      </c>
      <c r="C37" s="41"/>
      <c r="D37" s="42" t="s">
        <v>93</v>
      </c>
      <c r="E37" s="60">
        <v>6.3</v>
      </c>
      <c r="F37" s="60">
        <v>6.3</v>
      </c>
      <c r="G37" s="60"/>
      <c r="H37" s="60">
        <v>4.6</v>
      </c>
      <c r="I37" s="60">
        <v>3.9</v>
      </c>
      <c r="J37" s="59">
        <v>8.3</v>
      </c>
      <c r="K37" s="60">
        <v>5.3</v>
      </c>
      <c r="L37" s="60">
        <v>5.1</v>
      </c>
      <c r="M37" s="60">
        <v>6.8</v>
      </c>
      <c r="N37" s="60">
        <v>3.7</v>
      </c>
      <c r="O37" s="42" t="s">
        <v>19</v>
      </c>
      <c r="P37" s="42" t="s">
        <v>19</v>
      </c>
      <c r="Q37" s="42" t="s">
        <v>19</v>
      </c>
      <c r="R37" s="61">
        <f t="shared" si="1"/>
        <v>5.588888888888889</v>
      </c>
      <c r="S37" s="29" t="str">
        <f t="shared" si="2"/>
        <v>Tb</v>
      </c>
      <c r="T37" s="62" t="s">
        <v>82</v>
      </c>
      <c r="U37" s="31" t="str">
        <f t="shared" si="0"/>
        <v>Được lên lớp</v>
      </c>
    </row>
    <row r="38" spans="1:21" ht="16.5" customHeight="1">
      <c r="A38" s="42">
        <v>32</v>
      </c>
      <c r="B38" s="58" t="s">
        <v>94</v>
      </c>
      <c r="C38" s="41"/>
      <c r="D38" s="42" t="s">
        <v>93</v>
      </c>
      <c r="E38" s="59" t="s">
        <v>162</v>
      </c>
      <c r="F38" s="60">
        <v>5.2</v>
      </c>
      <c r="G38" s="60"/>
      <c r="H38" s="60">
        <v>6.3</v>
      </c>
      <c r="I38" s="59">
        <v>5</v>
      </c>
      <c r="J38" s="60">
        <v>5.3</v>
      </c>
      <c r="K38" s="60">
        <v>6.5</v>
      </c>
      <c r="L38" s="60">
        <v>3.5</v>
      </c>
      <c r="M38" s="60">
        <v>6.5</v>
      </c>
      <c r="N38" s="60">
        <v>5.1</v>
      </c>
      <c r="O38" s="42" t="s">
        <v>19</v>
      </c>
      <c r="P38" s="42" t="s">
        <v>19</v>
      </c>
      <c r="Q38" s="42" t="s">
        <v>19</v>
      </c>
      <c r="R38" s="61">
        <v>5.6</v>
      </c>
      <c r="S38" s="29" t="str">
        <f t="shared" si="2"/>
        <v>Tb</v>
      </c>
      <c r="T38" s="62" t="s">
        <v>21</v>
      </c>
      <c r="U38" s="31" t="str">
        <f t="shared" si="0"/>
        <v>Được lên lớp</v>
      </c>
    </row>
    <row r="39" spans="1:21" ht="16.5" customHeight="1">
      <c r="A39" s="42">
        <v>33</v>
      </c>
      <c r="B39" s="58" t="s">
        <v>95</v>
      </c>
      <c r="C39" s="41"/>
      <c r="D39" s="42" t="s">
        <v>93</v>
      </c>
      <c r="E39" s="59">
        <v>5</v>
      </c>
      <c r="F39" s="59">
        <v>6.3</v>
      </c>
      <c r="G39" s="60"/>
      <c r="H39" s="60">
        <v>6.2</v>
      </c>
      <c r="I39" s="59">
        <v>5.5</v>
      </c>
      <c r="J39" s="60">
        <v>5.9</v>
      </c>
      <c r="K39" s="60">
        <v>4.9</v>
      </c>
      <c r="L39" s="60">
        <v>5</v>
      </c>
      <c r="M39" s="60">
        <v>7.7</v>
      </c>
      <c r="N39" s="60">
        <v>4.4</v>
      </c>
      <c r="O39" s="42" t="s">
        <v>19</v>
      </c>
      <c r="P39" s="64" t="s">
        <v>19</v>
      </c>
      <c r="Q39" s="42" t="s">
        <v>19</v>
      </c>
      <c r="R39" s="61">
        <f t="shared" si="1"/>
        <v>5.655555555555555</v>
      </c>
      <c r="S39" s="29" t="str">
        <f t="shared" si="2"/>
        <v>Tb</v>
      </c>
      <c r="T39" s="62" t="s">
        <v>82</v>
      </c>
      <c r="U39" s="31" t="str">
        <f t="shared" si="0"/>
        <v>Được lên lớp</v>
      </c>
    </row>
    <row r="40" spans="1:21" ht="16.5" customHeight="1">
      <c r="A40" s="42">
        <v>34</v>
      </c>
      <c r="B40" s="58" t="s">
        <v>97</v>
      </c>
      <c r="C40" s="41"/>
      <c r="D40" s="42" t="s">
        <v>93</v>
      </c>
      <c r="E40" s="60">
        <v>5.9</v>
      </c>
      <c r="F40" s="60">
        <v>6.3</v>
      </c>
      <c r="G40" s="60"/>
      <c r="H40" s="60">
        <v>7.4</v>
      </c>
      <c r="I40" s="60">
        <v>5.5</v>
      </c>
      <c r="J40" s="60">
        <v>6.6</v>
      </c>
      <c r="K40" s="60">
        <v>7.4</v>
      </c>
      <c r="L40" s="60">
        <v>4.4</v>
      </c>
      <c r="M40" s="60">
        <v>6.8</v>
      </c>
      <c r="N40" s="60">
        <v>7.4</v>
      </c>
      <c r="O40" s="42" t="s">
        <v>19</v>
      </c>
      <c r="P40" s="64" t="s">
        <v>19</v>
      </c>
      <c r="Q40" s="42" t="s">
        <v>19</v>
      </c>
      <c r="R40" s="61">
        <f t="shared" si="1"/>
        <v>6.4111111111111105</v>
      </c>
      <c r="S40" s="29" t="str">
        <f t="shared" si="2"/>
        <v>Tb</v>
      </c>
      <c r="T40" s="62" t="s">
        <v>20</v>
      </c>
      <c r="U40" s="31" t="str">
        <f t="shared" si="0"/>
        <v>Được lên lớp</v>
      </c>
    </row>
    <row r="41" spans="1:21" ht="16.5" customHeight="1">
      <c r="A41" s="42">
        <v>35</v>
      </c>
      <c r="B41" s="58" t="s">
        <v>99</v>
      </c>
      <c r="C41" s="41"/>
      <c r="D41" s="42" t="s">
        <v>93</v>
      </c>
      <c r="E41" s="59" t="s">
        <v>161</v>
      </c>
      <c r="F41" s="60">
        <v>5.7</v>
      </c>
      <c r="G41" s="60"/>
      <c r="H41" s="60">
        <v>6.5</v>
      </c>
      <c r="I41" s="59">
        <v>5.5</v>
      </c>
      <c r="J41" s="60">
        <v>5.6</v>
      </c>
      <c r="K41" s="60">
        <v>6.1</v>
      </c>
      <c r="L41" s="60">
        <v>3.7</v>
      </c>
      <c r="M41" s="60">
        <v>5.8</v>
      </c>
      <c r="N41" s="60">
        <v>5.7</v>
      </c>
      <c r="O41" s="42" t="s">
        <v>19</v>
      </c>
      <c r="P41" s="42" t="s">
        <v>19</v>
      </c>
      <c r="Q41" s="42" t="s">
        <v>19</v>
      </c>
      <c r="R41" s="61">
        <v>5.7</v>
      </c>
      <c r="S41" s="29" t="str">
        <f t="shared" si="2"/>
        <v>Tb</v>
      </c>
      <c r="T41" s="62" t="s">
        <v>20</v>
      </c>
      <c r="U41" s="31" t="str">
        <f t="shared" si="0"/>
        <v>Được lên lớp</v>
      </c>
    </row>
    <row r="42" spans="1:21" ht="16.5" customHeight="1">
      <c r="A42" s="42">
        <v>36</v>
      </c>
      <c r="B42" s="58" t="s">
        <v>102</v>
      </c>
      <c r="C42" s="41"/>
      <c r="D42" s="42" t="s">
        <v>101</v>
      </c>
      <c r="E42" s="59">
        <v>7</v>
      </c>
      <c r="F42" s="60">
        <v>5</v>
      </c>
      <c r="G42" s="60"/>
      <c r="H42" s="60">
        <v>5.5</v>
      </c>
      <c r="I42" s="59">
        <v>5</v>
      </c>
      <c r="J42" s="60">
        <v>5.6</v>
      </c>
      <c r="K42" s="60">
        <v>5.7</v>
      </c>
      <c r="L42" s="60">
        <v>5.3</v>
      </c>
      <c r="M42" s="60">
        <v>6.7</v>
      </c>
      <c r="N42" s="60">
        <v>5.9</v>
      </c>
      <c r="O42" s="42" t="s">
        <v>19</v>
      </c>
      <c r="P42" s="42" t="s">
        <v>19</v>
      </c>
      <c r="Q42" s="42" t="s">
        <v>19</v>
      </c>
      <c r="R42" s="61">
        <f t="shared" si="1"/>
        <v>5.7444444444444445</v>
      </c>
      <c r="S42" s="29" t="str">
        <f t="shared" si="2"/>
        <v>Tb</v>
      </c>
      <c r="T42" s="62" t="s">
        <v>21</v>
      </c>
      <c r="U42" s="31" t="str">
        <f t="shared" si="0"/>
        <v>Được lên lớp</v>
      </c>
    </row>
    <row r="43" spans="1:21" ht="16.5" customHeight="1">
      <c r="A43" s="42">
        <v>37</v>
      </c>
      <c r="B43" s="58" t="s">
        <v>103</v>
      </c>
      <c r="C43" s="41"/>
      <c r="D43" s="42" t="s">
        <v>101</v>
      </c>
      <c r="E43" s="59" t="s">
        <v>163</v>
      </c>
      <c r="F43" s="60">
        <v>5.1</v>
      </c>
      <c r="G43" s="60"/>
      <c r="H43" s="60">
        <v>6.3</v>
      </c>
      <c r="I43" s="59">
        <v>5</v>
      </c>
      <c r="J43" s="60">
        <v>5</v>
      </c>
      <c r="K43" s="60">
        <v>6.2</v>
      </c>
      <c r="L43" s="60">
        <v>5</v>
      </c>
      <c r="M43" s="60">
        <v>5.4</v>
      </c>
      <c r="N43" s="60">
        <v>5.4</v>
      </c>
      <c r="O43" s="42" t="s">
        <v>19</v>
      </c>
      <c r="P43" s="42" t="s">
        <v>19</v>
      </c>
      <c r="Q43" s="42" t="s">
        <v>19</v>
      </c>
      <c r="R43" s="61">
        <f t="shared" si="1"/>
        <v>5.424999999999999</v>
      </c>
      <c r="S43" s="29" t="str">
        <f t="shared" si="2"/>
        <v>Tb</v>
      </c>
      <c r="T43" s="62" t="s">
        <v>21</v>
      </c>
      <c r="U43" s="31" t="str">
        <f t="shared" si="0"/>
        <v>Được lên lớp</v>
      </c>
    </row>
    <row r="44" spans="1:21" ht="16.5" customHeight="1">
      <c r="A44" s="42">
        <v>38</v>
      </c>
      <c r="B44" s="58" t="s">
        <v>104</v>
      </c>
      <c r="C44" s="41"/>
      <c r="D44" s="42" t="s">
        <v>101</v>
      </c>
      <c r="E44" s="59" t="s">
        <v>164</v>
      </c>
      <c r="F44" s="60">
        <v>5.3</v>
      </c>
      <c r="G44" s="60"/>
      <c r="H44" s="60">
        <v>4.8</v>
      </c>
      <c r="I44" s="59">
        <v>5.5</v>
      </c>
      <c r="J44" s="60">
        <v>3.8</v>
      </c>
      <c r="K44" s="59">
        <v>6</v>
      </c>
      <c r="L44" s="60">
        <v>4.7</v>
      </c>
      <c r="M44" s="60">
        <v>5.3</v>
      </c>
      <c r="N44" s="59">
        <v>5</v>
      </c>
      <c r="O44" s="42" t="s">
        <v>19</v>
      </c>
      <c r="P44" s="42" t="s">
        <v>19</v>
      </c>
      <c r="Q44" s="42" t="s">
        <v>19</v>
      </c>
      <c r="R44" s="61">
        <v>5</v>
      </c>
      <c r="S44" s="29" t="str">
        <f t="shared" si="2"/>
        <v>Tb</v>
      </c>
      <c r="T44" s="62" t="s">
        <v>82</v>
      </c>
      <c r="U44" s="31" t="str">
        <f t="shared" si="0"/>
        <v>Được lên lớp</v>
      </c>
    </row>
    <row r="45" spans="1:21" ht="16.5" customHeight="1">
      <c r="A45" s="42">
        <v>39</v>
      </c>
      <c r="B45" s="58" t="s">
        <v>105</v>
      </c>
      <c r="C45" s="41"/>
      <c r="D45" s="42" t="s">
        <v>101</v>
      </c>
      <c r="E45" s="59" t="s">
        <v>163</v>
      </c>
      <c r="F45" s="60">
        <v>5.3</v>
      </c>
      <c r="G45" s="60"/>
      <c r="H45" s="60">
        <v>6.1</v>
      </c>
      <c r="I45" s="59">
        <v>5.5</v>
      </c>
      <c r="J45" s="60">
        <v>5</v>
      </c>
      <c r="K45" s="60">
        <v>6.3</v>
      </c>
      <c r="L45" s="60">
        <v>5.3</v>
      </c>
      <c r="M45" s="60">
        <v>6.4</v>
      </c>
      <c r="N45" s="60">
        <v>5.6</v>
      </c>
      <c r="O45" s="42" t="s">
        <v>19</v>
      </c>
      <c r="P45" s="42" t="s">
        <v>19</v>
      </c>
      <c r="Q45" s="42" t="s">
        <v>19</v>
      </c>
      <c r="R45" s="61">
        <v>5.6</v>
      </c>
      <c r="S45" s="29" t="str">
        <f aca="true" t="shared" si="3" ref="S45:S56">IF(AND(R45&gt;=5,OR(E45&gt;=5,I45&gt;=5),P45="Đ",O45="Đ",Q45="Đ",E45&gt;=3.5,I45&gt;=3.5,F45&gt;=3.5,H45&gt;=3.5,J45&gt;=3.5,K45&gt;=3.5,L45&gt;=3.5,M45&gt;=3.5,N45&gt;=3.5),"Tb",IF(AND(R45&gt;=6.5,OR(E45&gt;=6.5,I45&gt;=6.5),O45="Đ",P45="Đ",Q45="Đ",E45&gt;=5,I45&gt;=5,F45&gt;=5,H45&gt;=5,J45&gt;=5,K45&gt;=5,M45&gt;=5,N45&gt;=5),"kha",IF(AND(R45&gt;=3.5,OR(E45&gt;=3.5,I45&gt;=3.5),O45="Đ",P45="Đ",Q45="Đ",F45&gt;=2,H45&gt;=2,J45&gt;=2,K45&gt;=2,M45&gt;=2,N45&gt;=2,E45&gt;=2,I45&gt;=2),"yếu","Kém")))</f>
        <v>Tb</v>
      </c>
      <c r="T45" s="62" t="s">
        <v>21</v>
      </c>
      <c r="U45" s="31" t="str">
        <f aca="true" t="shared" si="4" ref="U45:U51">IF(OR(AND(R45&gt;=5,E45&gt;=5,P45="Đ",O45="Đ",Q45="Đ",F45&gt;=3.5,H45&gt;=3.5,J45&gt;=3.5,K45&gt;=3.5,L45&gt;=3.5,M45&gt;=3.5,N45&gt;=3.5,I45&gt;=3.5),AND(R45&gt;=5,I45&gt;=5,P45="Đ",O45="Đ",Q45="Đ",F45&gt;=3.5,H45&gt;=3.5,J45&gt;=3.5,K45&gt;=3.5,L45&gt;=3.5,M45&gt;=3.5,N45&gt;=3.5,E45&gt;=3.5)),"Được lên lớp","Ở lại lớp")</f>
        <v>Được lên lớp</v>
      </c>
    </row>
    <row r="46" spans="1:21" ht="16.5" customHeight="1">
      <c r="A46" s="42">
        <v>40</v>
      </c>
      <c r="B46" s="58" t="s">
        <v>106</v>
      </c>
      <c r="C46" s="41"/>
      <c r="D46" s="42" t="s">
        <v>101</v>
      </c>
      <c r="E46" s="59" t="s">
        <v>161</v>
      </c>
      <c r="F46" s="60">
        <v>6.1</v>
      </c>
      <c r="G46" s="60"/>
      <c r="H46" s="60">
        <v>5.4</v>
      </c>
      <c r="I46" s="59">
        <v>7</v>
      </c>
      <c r="J46" s="60">
        <v>5.5</v>
      </c>
      <c r="K46" s="60">
        <v>5</v>
      </c>
      <c r="L46" s="60">
        <v>5.1</v>
      </c>
      <c r="M46" s="60">
        <v>6.7</v>
      </c>
      <c r="N46" s="60">
        <v>5</v>
      </c>
      <c r="O46" s="42" t="s">
        <v>19</v>
      </c>
      <c r="P46" s="42" t="s">
        <v>19</v>
      </c>
      <c r="Q46" s="42" t="s">
        <v>19</v>
      </c>
      <c r="R46" s="61">
        <v>5.8</v>
      </c>
      <c r="S46" s="29" t="str">
        <f t="shared" si="3"/>
        <v>Tb</v>
      </c>
      <c r="T46" s="62" t="s">
        <v>21</v>
      </c>
      <c r="U46" s="31" t="str">
        <f t="shared" si="4"/>
        <v>Được lên lớp</v>
      </c>
    </row>
    <row r="47" spans="1:21" ht="16.5" customHeight="1">
      <c r="A47" s="42">
        <v>41</v>
      </c>
      <c r="B47" s="58" t="s">
        <v>107</v>
      </c>
      <c r="C47" s="41"/>
      <c r="D47" s="42" t="s">
        <v>101</v>
      </c>
      <c r="E47" s="59" t="s">
        <v>159</v>
      </c>
      <c r="F47" s="60">
        <v>5.5</v>
      </c>
      <c r="G47" s="60"/>
      <c r="H47" s="60">
        <v>5.1</v>
      </c>
      <c r="I47" s="59">
        <v>6</v>
      </c>
      <c r="J47" s="59">
        <v>5</v>
      </c>
      <c r="K47" s="59">
        <v>7</v>
      </c>
      <c r="L47" s="60">
        <v>5.2</v>
      </c>
      <c r="M47" s="60">
        <v>5.1</v>
      </c>
      <c r="N47" s="60">
        <v>5</v>
      </c>
      <c r="O47" s="42" t="s">
        <v>19</v>
      </c>
      <c r="P47" s="42" t="s">
        <v>19</v>
      </c>
      <c r="Q47" s="42" t="s">
        <v>19</v>
      </c>
      <c r="R47" s="61">
        <v>5.6</v>
      </c>
      <c r="S47" s="29" t="str">
        <f t="shared" si="3"/>
        <v>Tb</v>
      </c>
      <c r="T47" s="62" t="s">
        <v>21</v>
      </c>
      <c r="U47" s="31" t="str">
        <f t="shared" si="4"/>
        <v>Được lên lớp</v>
      </c>
    </row>
    <row r="48" spans="1:25" s="72" customFormat="1" ht="16.5" customHeight="1">
      <c r="A48" s="42">
        <v>42</v>
      </c>
      <c r="B48" s="63" t="s">
        <v>108</v>
      </c>
      <c r="C48" s="66"/>
      <c r="D48" s="67" t="s">
        <v>101</v>
      </c>
      <c r="E48" s="65" t="s">
        <v>165</v>
      </c>
      <c r="F48" s="68">
        <v>5</v>
      </c>
      <c r="G48" s="68"/>
      <c r="H48" s="68">
        <v>5.8</v>
      </c>
      <c r="I48" s="65">
        <v>6</v>
      </c>
      <c r="J48" s="68">
        <v>4</v>
      </c>
      <c r="K48" s="65">
        <v>6</v>
      </c>
      <c r="L48" s="68">
        <v>5.7</v>
      </c>
      <c r="M48" s="68">
        <v>5.5</v>
      </c>
      <c r="N48" s="68">
        <v>5.3</v>
      </c>
      <c r="O48" s="67" t="s">
        <v>19</v>
      </c>
      <c r="P48" s="67" t="s">
        <v>19</v>
      </c>
      <c r="Q48" s="67" t="s">
        <v>19</v>
      </c>
      <c r="R48" s="69">
        <v>5.3</v>
      </c>
      <c r="S48" s="29" t="str">
        <f t="shared" si="3"/>
        <v>Tb</v>
      </c>
      <c r="T48" s="70" t="s">
        <v>21</v>
      </c>
      <c r="U48" s="35" t="str">
        <f t="shared" si="4"/>
        <v>Được lên lớp</v>
      </c>
      <c r="V48" s="71"/>
      <c r="W48" s="71"/>
      <c r="X48" s="71"/>
      <c r="Y48" s="71"/>
    </row>
    <row r="49" spans="1:21" ht="16.5" customHeight="1">
      <c r="A49" s="42">
        <v>43</v>
      </c>
      <c r="B49" s="58" t="s">
        <v>109</v>
      </c>
      <c r="C49" s="41"/>
      <c r="D49" s="42" t="s">
        <v>101</v>
      </c>
      <c r="E49" s="59" t="s">
        <v>163</v>
      </c>
      <c r="F49" s="60">
        <v>4.6</v>
      </c>
      <c r="G49" s="60"/>
      <c r="H49" s="60">
        <v>4.6</v>
      </c>
      <c r="I49" s="59">
        <v>5</v>
      </c>
      <c r="J49" s="60">
        <v>4.3</v>
      </c>
      <c r="K49" s="59">
        <v>6</v>
      </c>
      <c r="L49" s="60">
        <v>4.9</v>
      </c>
      <c r="M49" s="60">
        <v>6.4</v>
      </c>
      <c r="N49" s="60">
        <v>5</v>
      </c>
      <c r="O49" s="42" t="s">
        <v>19</v>
      </c>
      <c r="P49" s="42" t="s">
        <v>19</v>
      </c>
      <c r="Q49" s="42" t="s">
        <v>19</v>
      </c>
      <c r="R49" s="61">
        <f t="shared" si="1"/>
        <v>5.1</v>
      </c>
      <c r="S49" s="29" t="str">
        <f t="shared" si="3"/>
        <v>Tb</v>
      </c>
      <c r="T49" s="62" t="s">
        <v>21</v>
      </c>
      <c r="U49" s="31" t="str">
        <f t="shared" si="4"/>
        <v>Được lên lớp</v>
      </c>
    </row>
    <row r="50" spans="1:21" ht="16.5" customHeight="1">
      <c r="A50" s="42">
        <v>44</v>
      </c>
      <c r="B50" s="73" t="s">
        <v>110</v>
      </c>
      <c r="C50" s="41" t="s">
        <v>173</v>
      </c>
      <c r="D50" s="42" t="s">
        <v>111</v>
      </c>
      <c r="E50" s="59" t="s">
        <v>163</v>
      </c>
      <c r="F50" s="60">
        <v>4.6</v>
      </c>
      <c r="G50" s="60"/>
      <c r="H50" s="60">
        <v>6.2</v>
      </c>
      <c r="I50" s="59">
        <v>5</v>
      </c>
      <c r="J50" s="60">
        <v>4.8</v>
      </c>
      <c r="K50" s="60">
        <v>5.1</v>
      </c>
      <c r="L50" s="60">
        <v>4.4</v>
      </c>
      <c r="M50" s="60">
        <v>5.9</v>
      </c>
      <c r="N50" s="60">
        <v>6.9</v>
      </c>
      <c r="O50" s="42" t="s">
        <v>19</v>
      </c>
      <c r="P50" s="42" t="s">
        <v>19</v>
      </c>
      <c r="Q50" s="42" t="s">
        <v>19</v>
      </c>
      <c r="R50" s="61">
        <f t="shared" si="1"/>
        <v>5.3625</v>
      </c>
      <c r="S50" s="29" t="str">
        <f t="shared" si="3"/>
        <v>Tb</v>
      </c>
      <c r="T50" s="62" t="s">
        <v>21</v>
      </c>
      <c r="U50" s="31" t="str">
        <f t="shared" si="4"/>
        <v>Được lên lớp</v>
      </c>
    </row>
    <row r="51" spans="1:21" ht="16.5" customHeight="1">
      <c r="A51" s="42">
        <v>45</v>
      </c>
      <c r="B51" s="58" t="s">
        <v>112</v>
      </c>
      <c r="C51" s="41"/>
      <c r="D51" s="42" t="s">
        <v>111</v>
      </c>
      <c r="E51" s="59" t="s">
        <v>165</v>
      </c>
      <c r="F51" s="60">
        <v>5.5</v>
      </c>
      <c r="G51" s="60"/>
      <c r="H51" s="60">
        <v>5.3</v>
      </c>
      <c r="I51" s="59">
        <v>5.5</v>
      </c>
      <c r="J51" s="60">
        <v>5.6</v>
      </c>
      <c r="K51" s="60">
        <v>5</v>
      </c>
      <c r="L51" s="60">
        <v>5.9</v>
      </c>
      <c r="M51" s="60">
        <v>5.2</v>
      </c>
      <c r="N51" s="60">
        <v>7</v>
      </c>
      <c r="O51" s="42" t="s">
        <v>19</v>
      </c>
      <c r="P51" s="42" t="s">
        <v>19</v>
      </c>
      <c r="Q51" s="42" t="s">
        <v>19</v>
      </c>
      <c r="R51" s="61">
        <v>5.5</v>
      </c>
      <c r="S51" s="29" t="str">
        <f t="shared" si="3"/>
        <v>Tb</v>
      </c>
      <c r="T51" s="62" t="s">
        <v>20</v>
      </c>
      <c r="U51" s="31" t="str">
        <f t="shared" si="4"/>
        <v>Được lên lớp</v>
      </c>
    </row>
    <row r="52" spans="1:21" ht="16.5" customHeight="1">
      <c r="A52" s="42">
        <v>46</v>
      </c>
      <c r="B52" s="58" t="s">
        <v>113</v>
      </c>
      <c r="C52" s="41"/>
      <c r="D52" s="42" t="s">
        <v>111</v>
      </c>
      <c r="E52" s="59" t="s">
        <v>165</v>
      </c>
      <c r="F52" s="60">
        <v>4.2</v>
      </c>
      <c r="G52" s="60"/>
      <c r="H52" s="60">
        <v>5.1</v>
      </c>
      <c r="I52" s="60">
        <v>5.1</v>
      </c>
      <c r="J52" s="60">
        <v>7.4</v>
      </c>
      <c r="K52" s="60">
        <v>5</v>
      </c>
      <c r="L52" s="60">
        <v>5.7</v>
      </c>
      <c r="M52" s="60">
        <v>7.5</v>
      </c>
      <c r="N52" s="60">
        <v>5.7</v>
      </c>
      <c r="O52" s="42" t="s">
        <v>19</v>
      </c>
      <c r="P52" s="42" t="s">
        <v>19</v>
      </c>
      <c r="Q52" s="42" t="s">
        <v>19</v>
      </c>
      <c r="R52" s="61">
        <v>5.6</v>
      </c>
      <c r="S52" s="29" t="str">
        <f t="shared" si="3"/>
        <v>Tb</v>
      </c>
      <c r="T52" s="62" t="s">
        <v>20</v>
      </c>
      <c r="U52" s="31" t="str">
        <f>IF(OR(AND(R52&gt;=5,E52&gt;=5,P52="Đ",O52="Đ",Q52="Đ",F52&gt;=3.5,H52&gt;=3.5,J52&gt;=3.5,K52&gt;=3.5,L52&gt;=3.5,M52&gt;=3.5,N52&gt;=3.5,I52&gt;=3.5),AND(R52&gt;=5,I52&gt;=5,P52="Đ",O52="Đ",Q52="Đ",F52&gt;=3.5,H52&gt;=3.5,J52&gt;=3.5,K52&gt;=3.5,L52&gt;=3.5,M52&gt;=3.5,N52&gt;=3.5,E52&gt;=3.5)),"Được lên lớp","Ở lại lớp")</f>
        <v>Được lên lớp</v>
      </c>
    </row>
    <row r="53" spans="1:21" ht="16.5" customHeight="1">
      <c r="A53" s="42">
        <v>47</v>
      </c>
      <c r="B53" s="58" t="s">
        <v>114</v>
      </c>
      <c r="C53" s="41"/>
      <c r="D53" s="42" t="s">
        <v>111</v>
      </c>
      <c r="E53" s="59" t="s">
        <v>164</v>
      </c>
      <c r="F53" s="60">
        <v>6.3</v>
      </c>
      <c r="G53" s="60"/>
      <c r="H53" s="60">
        <v>7</v>
      </c>
      <c r="I53" s="59">
        <v>5.5</v>
      </c>
      <c r="J53" s="60">
        <v>7.5</v>
      </c>
      <c r="K53" s="60">
        <v>6.9</v>
      </c>
      <c r="L53" s="60">
        <v>5</v>
      </c>
      <c r="M53" s="60">
        <v>7.4</v>
      </c>
      <c r="N53" s="60">
        <v>7.8</v>
      </c>
      <c r="O53" s="42" t="s">
        <v>19</v>
      </c>
      <c r="P53" s="42" t="s">
        <v>19</v>
      </c>
      <c r="Q53" s="42" t="s">
        <v>19</v>
      </c>
      <c r="R53" s="61">
        <v>6.4</v>
      </c>
      <c r="S53" s="29" t="str">
        <f t="shared" si="3"/>
        <v>Tb</v>
      </c>
      <c r="T53" s="62" t="s">
        <v>20</v>
      </c>
      <c r="U53" s="31" t="str">
        <f>IF(OR(AND(R53&gt;=5,E53&gt;=5,P53="Đ",O53="Đ",Q53="Đ",F53&gt;=3.5,H53&gt;=3.5,J53&gt;=3.5,K53&gt;=3.5,L53&gt;=3.5,M53&gt;=3.5,N53&gt;=3.5,I53&gt;=3.5),AND(R53&gt;=5,I53&gt;=5,P53="Đ",O53="Đ",Q53="Đ",F53&gt;=3.5,H53&gt;=3.5,J53&gt;=3.5,K53&gt;=3.5,L53&gt;=3.5,M53&gt;=3.5,N53&gt;=3.5,E53&gt;=3.5)),"Được lên lớp","Ở lại lớp")</f>
        <v>Được lên lớp</v>
      </c>
    </row>
    <row r="54" spans="1:21" ht="16.5" customHeight="1">
      <c r="A54" s="42">
        <v>48</v>
      </c>
      <c r="B54" s="58" t="s">
        <v>115</v>
      </c>
      <c r="C54" s="41"/>
      <c r="D54" s="42" t="s">
        <v>116</v>
      </c>
      <c r="E54" s="60">
        <v>5.1</v>
      </c>
      <c r="F54" s="59">
        <v>4.5</v>
      </c>
      <c r="G54" s="60"/>
      <c r="H54" s="59">
        <v>7.5</v>
      </c>
      <c r="I54" s="59">
        <v>4.3</v>
      </c>
      <c r="J54" s="59">
        <v>4</v>
      </c>
      <c r="K54" s="59">
        <v>6</v>
      </c>
      <c r="L54" s="60">
        <v>5.7</v>
      </c>
      <c r="M54" s="60">
        <v>5.1</v>
      </c>
      <c r="N54" s="74">
        <v>8.5</v>
      </c>
      <c r="O54" s="42" t="s">
        <v>19</v>
      </c>
      <c r="P54" s="42" t="s">
        <v>19</v>
      </c>
      <c r="Q54" s="42" t="s">
        <v>19</v>
      </c>
      <c r="R54" s="61">
        <f t="shared" si="1"/>
        <v>5.633333333333334</v>
      </c>
      <c r="S54" s="29" t="str">
        <f t="shared" si="3"/>
        <v>Tb</v>
      </c>
      <c r="T54" s="62" t="s">
        <v>21</v>
      </c>
      <c r="U54" s="31" t="str">
        <f>IF(OR(AND(R54&gt;=5,E54&gt;=5,P54="Đ",O54="Đ",Q54="Đ",F54&gt;=3.5,H54&gt;=3.5,J54&gt;=3.5,K54&gt;=3.5,L54&gt;=3.5,M54&gt;=3.5,N54&gt;=3.5,I54&gt;=3.5),AND(R54&gt;=5,I54&gt;=5,P54="Đ",O54="Đ",Q54="Đ",F54&gt;=3.5,H54&gt;=3.5,J54&gt;=3.5,K54&gt;=3.5,L54&gt;=3.5,M54&gt;=3.5,N54&gt;=3.5,E54&gt;=3.5)),"Được lên lớp","Ở lại lớp")</f>
        <v>Được lên lớp</v>
      </c>
    </row>
    <row r="55" spans="1:21" ht="16.5" customHeight="1">
      <c r="A55" s="42">
        <v>49</v>
      </c>
      <c r="B55" s="58" t="s">
        <v>117</v>
      </c>
      <c r="C55" s="41"/>
      <c r="D55" s="42" t="s">
        <v>116</v>
      </c>
      <c r="E55" s="59" t="s">
        <v>159</v>
      </c>
      <c r="F55" s="60">
        <v>4.9</v>
      </c>
      <c r="G55" s="60"/>
      <c r="H55" s="60">
        <v>6.6</v>
      </c>
      <c r="I55" s="59">
        <v>5.5</v>
      </c>
      <c r="J55" s="60">
        <v>5.5</v>
      </c>
      <c r="K55" s="60">
        <v>5.7</v>
      </c>
      <c r="L55" s="60">
        <v>5.7</v>
      </c>
      <c r="M55" s="60">
        <v>6.3</v>
      </c>
      <c r="N55" s="60">
        <v>5.2</v>
      </c>
      <c r="O55" s="42" t="s">
        <v>19</v>
      </c>
      <c r="P55" s="42" t="s">
        <v>19</v>
      </c>
      <c r="Q55" s="42" t="s">
        <v>19</v>
      </c>
      <c r="R55" s="61">
        <f t="shared" si="1"/>
        <v>5.675</v>
      </c>
      <c r="S55" s="29" t="str">
        <f t="shared" si="3"/>
        <v>Tb</v>
      </c>
      <c r="T55" s="62" t="s">
        <v>20</v>
      </c>
      <c r="U55" s="31" t="str">
        <f>IF(OR(AND(R55&gt;=5,E55&gt;=5,P55="Đ",O55="Đ",Q55="Đ",F55&gt;=3.5,H55&gt;=3.5,J55&gt;=3.5,K55&gt;=3.5,L55&gt;=3.5,M55&gt;=3.5,N55&gt;=3.5,I55&gt;=3.5),AND(R55&gt;=5,I55&gt;=5,P55="Đ",O55="Đ",Q55="Đ",F55&gt;=3.5,H55&gt;=3.5,J55&gt;=3.5,K55&gt;=3.5,L55&gt;=3.5,M55&gt;=3.5,N55&gt;=3.5,E55&gt;=3.5)),"Được lên lớp","Ở lại lớp")</f>
        <v>Được lên lớp</v>
      </c>
    </row>
    <row r="56" spans="1:21" ht="16.5" customHeight="1">
      <c r="A56" s="42">
        <v>50</v>
      </c>
      <c r="B56" s="58" t="s">
        <v>118</v>
      </c>
      <c r="C56" s="41" t="s">
        <v>173</v>
      </c>
      <c r="D56" s="42" t="s">
        <v>116</v>
      </c>
      <c r="E56" s="59" t="s">
        <v>159</v>
      </c>
      <c r="F56" s="60">
        <v>5.5</v>
      </c>
      <c r="G56" s="60"/>
      <c r="H56" s="60">
        <v>5.8</v>
      </c>
      <c r="I56" s="59">
        <v>7</v>
      </c>
      <c r="J56" s="60">
        <v>5.5</v>
      </c>
      <c r="K56" s="60">
        <v>5.9</v>
      </c>
      <c r="L56" s="60">
        <v>5.6</v>
      </c>
      <c r="M56" s="60">
        <v>6.8</v>
      </c>
      <c r="N56" s="60">
        <v>4.1</v>
      </c>
      <c r="O56" s="42" t="s">
        <v>19</v>
      </c>
      <c r="P56" s="42" t="s">
        <v>19</v>
      </c>
      <c r="Q56" s="42" t="s">
        <v>19</v>
      </c>
      <c r="R56" s="61">
        <f t="shared" si="1"/>
        <v>5.775</v>
      </c>
      <c r="S56" s="29" t="str">
        <f t="shared" si="3"/>
        <v>Tb</v>
      </c>
      <c r="T56" s="62" t="s">
        <v>20</v>
      </c>
      <c r="U56" s="31" t="str">
        <f>IF(OR(AND(R56&gt;=5,E56&gt;=5,P56="Đ",O56="Đ",Q56="Đ",F56&gt;=3.5,H56&gt;=3.5,J56&gt;=3.5,K56&gt;=3.5,L56&gt;=3.5,M56&gt;=3.5,N56&gt;=3.5,I56&gt;=3.5),AND(R56&gt;=5,I56&gt;=5,P56="Đ",O56="Đ",Q56="Đ",F56&gt;=3.5,H56&gt;=3.5,J56&gt;=3.5,K56&gt;=3.5,L56&gt;=3.5,M56&gt;=3.5,N56&gt;=3.5,E56&gt;=3.5)),"Được lên lớp","Ở lại lớp")</f>
        <v>Được lên lớp</v>
      </c>
    </row>
    <row r="57" spans="1:21" ht="16.5" customHeight="1">
      <c r="A57" s="42">
        <v>51</v>
      </c>
      <c r="B57" s="58" t="s">
        <v>121</v>
      </c>
      <c r="C57" s="41"/>
      <c r="D57" s="42" t="s">
        <v>120</v>
      </c>
      <c r="E57" s="59">
        <v>5.5</v>
      </c>
      <c r="F57" s="59">
        <v>7.5</v>
      </c>
      <c r="G57" s="59">
        <v>9.5</v>
      </c>
      <c r="H57" s="59">
        <v>6.8</v>
      </c>
      <c r="I57" s="60">
        <v>5</v>
      </c>
      <c r="J57" s="60">
        <v>5</v>
      </c>
      <c r="K57" s="60">
        <v>4.8</v>
      </c>
      <c r="L57" s="59">
        <v>8.8</v>
      </c>
      <c r="M57" s="74">
        <v>6.3</v>
      </c>
      <c r="N57" s="60">
        <v>5.5</v>
      </c>
      <c r="O57" s="42" t="s">
        <v>19</v>
      </c>
      <c r="P57" s="42" t="s">
        <v>19</v>
      </c>
      <c r="Q57" s="42" t="s">
        <v>19</v>
      </c>
      <c r="R57" s="61">
        <f t="shared" si="1"/>
        <v>6.469999999999999</v>
      </c>
      <c r="S57" s="29" t="str">
        <f aca="true" t="shared" si="5" ref="S57:S68">IF(AND(R57&gt;=5,OR(E57&gt;=5,I57&gt;=5),P57="Đ",O57="Đ",Q57="Đ",E57&gt;=3.5,I57&gt;=3.5,F57&gt;=3.5,H57&gt;=3.5,J57&gt;=3.5,K57&gt;=3.5,L57&gt;=3.5,M57&gt;=3.5,N57&gt;=3.5),"Tb",IF(AND(R57&gt;=6.5,OR(E57&gt;=6.5,I57&gt;=6.5),O57="Đ",P57="Đ",Q57="Đ",E57&gt;=5,I57&gt;=5,F57&gt;=5,G57&gt;=5,H57&gt;=5,J57&gt;=5,K57&gt;=5,M57&gt;=5,N57&gt;=5),"kha",IF(AND(R57&gt;=3.5,OR(E57&gt;=3.5,I57&gt;=3.5),F57&gt;=2,G57&gt;=2,H57&gt;=2,J57&gt;=2,K57&gt;=2,M57&gt;=2,N57&gt;=2,E57&gt;=2,I57&gt;=2),"yếu","Kém")))</f>
        <v>Tb</v>
      </c>
      <c r="T57" s="62" t="s">
        <v>21</v>
      </c>
      <c r="U57" s="31" t="str">
        <f aca="true" t="shared" si="6" ref="U57:U64">IF(OR(AND(R57&gt;=5,E57&gt;=5,P57="Đ",O57="Đ",Q57="Đ",G57&gt;=3.5,F57&gt;=3.5,H57&gt;=3.5,J57&gt;=3.5,K57&gt;=3.5,L57&gt;=3.5,M57&gt;=3.5,N57&gt;=3.5,I57&gt;=3.5),AND(R57&gt;=5,I57&gt;=5,P57="Đ",O57="Đ",Q57="Đ",G57&gt;=3.5,F57&gt;=3.5,H57&gt;=3.5,J57&gt;=3.5,K57&gt;=3.5,L57&gt;=3.5,M57&gt;=3.5,N57&gt;=3.5,E57&gt;=3.5)),"Được lên lớp","Ở lại lớp")</f>
        <v>Được lên lớp</v>
      </c>
    </row>
    <row r="58" spans="1:21" ht="16.5" customHeight="1">
      <c r="A58" s="42">
        <v>52</v>
      </c>
      <c r="B58" s="58" t="s">
        <v>122</v>
      </c>
      <c r="C58" s="41" t="s">
        <v>173</v>
      </c>
      <c r="D58" s="42" t="s">
        <v>120</v>
      </c>
      <c r="E58" s="59">
        <v>6</v>
      </c>
      <c r="F58" s="60">
        <v>5.3</v>
      </c>
      <c r="G58" s="60">
        <v>4.7</v>
      </c>
      <c r="H58" s="59">
        <v>6.7</v>
      </c>
      <c r="I58" s="60">
        <v>5.6</v>
      </c>
      <c r="J58" s="60">
        <v>5.2</v>
      </c>
      <c r="K58" s="59">
        <v>8.5</v>
      </c>
      <c r="L58" s="60">
        <v>4.8</v>
      </c>
      <c r="M58" s="74">
        <v>6</v>
      </c>
      <c r="N58" s="60">
        <v>5.6</v>
      </c>
      <c r="O58" s="42" t="s">
        <v>19</v>
      </c>
      <c r="P58" s="42" t="s">
        <v>19</v>
      </c>
      <c r="Q58" s="42" t="s">
        <v>19</v>
      </c>
      <c r="R58" s="61">
        <f t="shared" si="1"/>
        <v>5.84</v>
      </c>
      <c r="S58" s="29" t="str">
        <f t="shared" si="5"/>
        <v>Tb</v>
      </c>
      <c r="T58" s="62" t="s">
        <v>20</v>
      </c>
      <c r="U58" s="31" t="str">
        <f t="shared" si="6"/>
        <v>Được lên lớp</v>
      </c>
    </row>
    <row r="59" spans="1:21" ht="16.5" customHeight="1">
      <c r="A59" s="42">
        <v>53</v>
      </c>
      <c r="B59" s="58" t="s">
        <v>124</v>
      </c>
      <c r="C59" s="41"/>
      <c r="D59" s="42" t="s">
        <v>125</v>
      </c>
      <c r="E59" s="74">
        <v>6</v>
      </c>
      <c r="F59" s="59">
        <v>8</v>
      </c>
      <c r="G59" s="59">
        <v>9</v>
      </c>
      <c r="H59" s="60">
        <v>5.7</v>
      </c>
      <c r="I59" s="60">
        <v>5</v>
      </c>
      <c r="J59" s="60">
        <v>5.3</v>
      </c>
      <c r="K59" s="59">
        <v>6.5</v>
      </c>
      <c r="L59" s="60">
        <v>5</v>
      </c>
      <c r="M59" s="60">
        <v>5.3</v>
      </c>
      <c r="N59" s="74">
        <v>7</v>
      </c>
      <c r="O59" s="42" t="s">
        <v>19</v>
      </c>
      <c r="P59" s="42" t="s">
        <v>19</v>
      </c>
      <c r="Q59" s="42" t="s">
        <v>19</v>
      </c>
      <c r="R59" s="61">
        <f t="shared" si="1"/>
        <v>6.279999999999999</v>
      </c>
      <c r="S59" s="29" t="str">
        <f t="shared" si="5"/>
        <v>Tb</v>
      </c>
      <c r="T59" s="62" t="s">
        <v>82</v>
      </c>
      <c r="U59" s="31" t="str">
        <f t="shared" si="6"/>
        <v>Được lên lớp</v>
      </c>
    </row>
    <row r="60" spans="1:21" ht="16.5" customHeight="1">
      <c r="A60" s="42">
        <v>54</v>
      </c>
      <c r="B60" s="58" t="s">
        <v>127</v>
      </c>
      <c r="C60" s="41"/>
      <c r="D60" s="42" t="s">
        <v>125</v>
      </c>
      <c r="E60" s="60">
        <v>4.4</v>
      </c>
      <c r="F60" s="59">
        <v>8.8</v>
      </c>
      <c r="G60" s="60">
        <v>4.7</v>
      </c>
      <c r="H60" s="59">
        <v>7.3</v>
      </c>
      <c r="I60" s="60">
        <v>5</v>
      </c>
      <c r="J60" s="60">
        <v>5.4</v>
      </c>
      <c r="K60" s="59">
        <v>7.8</v>
      </c>
      <c r="L60" s="60">
        <v>5</v>
      </c>
      <c r="M60" s="60">
        <v>5.5</v>
      </c>
      <c r="N60" s="60">
        <v>5.5</v>
      </c>
      <c r="O60" s="42" t="s">
        <v>19</v>
      </c>
      <c r="P60" s="42" t="s">
        <v>19</v>
      </c>
      <c r="Q60" s="42" t="s">
        <v>19</v>
      </c>
      <c r="R60" s="61">
        <f t="shared" si="1"/>
        <v>5.9399999999999995</v>
      </c>
      <c r="S60" s="29" t="str">
        <f t="shared" si="5"/>
        <v>Tb</v>
      </c>
      <c r="T60" s="62" t="s">
        <v>21</v>
      </c>
      <c r="U60" s="31" t="str">
        <f t="shared" si="6"/>
        <v>Được lên lớp</v>
      </c>
    </row>
    <row r="61" spans="1:21" ht="16.5" customHeight="1">
      <c r="A61" s="42">
        <v>55</v>
      </c>
      <c r="B61" s="58" t="s">
        <v>129</v>
      </c>
      <c r="C61" s="41"/>
      <c r="D61" s="42" t="s">
        <v>130</v>
      </c>
      <c r="E61" s="60">
        <v>4.1</v>
      </c>
      <c r="F61" s="60">
        <v>6.3</v>
      </c>
      <c r="G61" s="60">
        <v>5.3</v>
      </c>
      <c r="H61" s="59">
        <v>7.8</v>
      </c>
      <c r="I61" s="60">
        <v>5.7</v>
      </c>
      <c r="J61" s="60">
        <v>5</v>
      </c>
      <c r="K61" s="60">
        <v>5.3</v>
      </c>
      <c r="L61" s="60">
        <v>4.2</v>
      </c>
      <c r="M61" s="60">
        <v>6.6</v>
      </c>
      <c r="N61" s="60">
        <v>5.2</v>
      </c>
      <c r="O61" s="42" t="s">
        <v>19</v>
      </c>
      <c r="P61" s="42" t="s">
        <v>19</v>
      </c>
      <c r="Q61" s="42" t="s">
        <v>19</v>
      </c>
      <c r="R61" s="61">
        <f t="shared" si="1"/>
        <v>5.550000000000001</v>
      </c>
      <c r="S61" s="29" t="str">
        <f>IF(AND(R61&gt;=5,OR(E61&gt;=5,I61&gt;=5),P61="Đ",O61="Đ",Q61="Đ",E61&gt;=3.5,I61&gt;=3.5,F61&gt;=3.5,H61&gt;=3.5,J61&gt;=3.5,K61&gt;=3.5,L61&gt;=3.5,M61&gt;=3.5,N61&gt;=3.5),"Tb",IF(AND(R61&gt;=6.5,OR(E61&gt;=6.5,I61&gt;=6.5),O61="Đ",P61="Đ",Q61="Đ",E61&gt;=5,I61&gt;=5,F61&gt;=5,G61&gt;=5,H61&gt;=5,J61&gt;=5,K61&gt;=5,M61&gt;=5,N61&gt;=5),"kha",IF(AND(R61&gt;=3.5,OR(E61&gt;=3.5,I61&gt;=3.5),F61&gt;=2,G61&gt;=2,H61&gt;=2,J61&gt;=2,K61&gt;=2,M61&gt;=2,N61&gt;=2,E61&gt;=2,I61&gt;=2),"yếu","Kém")))</f>
        <v>Tb</v>
      </c>
      <c r="T61" s="62" t="s">
        <v>21</v>
      </c>
      <c r="U61" s="31" t="str">
        <f t="shared" si="6"/>
        <v>Được lên lớp</v>
      </c>
    </row>
    <row r="62" spans="1:21" ht="16.5" customHeight="1">
      <c r="A62" s="42">
        <v>56</v>
      </c>
      <c r="B62" s="58" t="s">
        <v>131</v>
      </c>
      <c r="C62" s="41" t="s">
        <v>173</v>
      </c>
      <c r="D62" s="42" t="s">
        <v>130</v>
      </c>
      <c r="E62" s="60">
        <v>3.9</v>
      </c>
      <c r="F62" s="59">
        <v>6</v>
      </c>
      <c r="G62" s="60">
        <v>5.1</v>
      </c>
      <c r="H62" s="60">
        <v>5.1</v>
      </c>
      <c r="I62" s="60">
        <v>5.1</v>
      </c>
      <c r="J62" s="60">
        <v>5</v>
      </c>
      <c r="K62" s="60">
        <v>5.8</v>
      </c>
      <c r="L62" s="59">
        <v>9.3</v>
      </c>
      <c r="M62" s="60">
        <v>5.8</v>
      </c>
      <c r="N62" s="60">
        <v>5.1</v>
      </c>
      <c r="O62" s="42" t="s">
        <v>19</v>
      </c>
      <c r="P62" s="42" t="s">
        <v>19</v>
      </c>
      <c r="Q62" s="42" t="s">
        <v>19</v>
      </c>
      <c r="R62" s="61">
        <f t="shared" si="1"/>
        <v>5.619999999999999</v>
      </c>
      <c r="S62" s="29" t="str">
        <f t="shared" si="5"/>
        <v>Tb</v>
      </c>
      <c r="T62" s="62" t="s">
        <v>21</v>
      </c>
      <c r="U62" s="31" t="str">
        <f t="shared" si="6"/>
        <v>Được lên lớp</v>
      </c>
    </row>
    <row r="63" spans="1:21" ht="16.5" customHeight="1">
      <c r="A63" s="42">
        <v>57</v>
      </c>
      <c r="B63" s="58" t="s">
        <v>133</v>
      </c>
      <c r="C63" s="41" t="s">
        <v>173</v>
      </c>
      <c r="D63" s="42" t="s">
        <v>130</v>
      </c>
      <c r="E63" s="60">
        <v>4.2</v>
      </c>
      <c r="F63" s="60">
        <v>5.7</v>
      </c>
      <c r="G63" s="60">
        <v>5</v>
      </c>
      <c r="H63" s="60">
        <v>5.6</v>
      </c>
      <c r="I63" s="60">
        <v>6.4</v>
      </c>
      <c r="J63" s="60">
        <v>6.7</v>
      </c>
      <c r="K63" s="60">
        <v>6.3</v>
      </c>
      <c r="L63" s="60">
        <v>5.1</v>
      </c>
      <c r="M63" s="60">
        <v>6.7</v>
      </c>
      <c r="N63" s="60">
        <v>4.7</v>
      </c>
      <c r="O63" s="64" t="s">
        <v>19</v>
      </c>
      <c r="P63" s="42" t="s">
        <v>19</v>
      </c>
      <c r="Q63" s="42" t="s">
        <v>19</v>
      </c>
      <c r="R63" s="61">
        <f t="shared" si="1"/>
        <v>5.640000000000001</v>
      </c>
      <c r="S63" s="29" t="str">
        <f t="shared" si="5"/>
        <v>Tb</v>
      </c>
      <c r="T63" s="62" t="s">
        <v>82</v>
      </c>
      <c r="U63" s="31" t="str">
        <f t="shared" si="6"/>
        <v>Được lên lớp</v>
      </c>
    </row>
    <row r="64" spans="1:21" ht="16.5" customHeight="1">
      <c r="A64" s="42">
        <v>58</v>
      </c>
      <c r="B64" s="58" t="s">
        <v>135</v>
      </c>
      <c r="C64" s="41"/>
      <c r="D64" s="42" t="s">
        <v>136</v>
      </c>
      <c r="E64" s="60">
        <v>3.8</v>
      </c>
      <c r="F64" s="60">
        <v>5.1</v>
      </c>
      <c r="G64" s="59">
        <v>9</v>
      </c>
      <c r="H64" s="60">
        <v>5.7</v>
      </c>
      <c r="I64" s="60">
        <v>5.4</v>
      </c>
      <c r="J64" s="60">
        <v>5.1</v>
      </c>
      <c r="K64" s="60">
        <v>5.7</v>
      </c>
      <c r="L64" s="60">
        <v>5</v>
      </c>
      <c r="M64" s="60">
        <v>6</v>
      </c>
      <c r="N64" s="60">
        <v>5.1</v>
      </c>
      <c r="O64" s="42" t="s">
        <v>19</v>
      </c>
      <c r="P64" s="42" t="s">
        <v>19</v>
      </c>
      <c r="Q64" s="42" t="s">
        <v>19</v>
      </c>
      <c r="R64" s="61">
        <f t="shared" si="1"/>
        <v>5.590000000000001</v>
      </c>
      <c r="S64" s="29" t="str">
        <f t="shared" si="5"/>
        <v>Tb</v>
      </c>
      <c r="T64" s="62" t="s">
        <v>21</v>
      </c>
      <c r="U64" s="31" t="str">
        <f t="shared" si="6"/>
        <v>Được lên lớp</v>
      </c>
    </row>
    <row r="65" spans="1:21" ht="16.5" customHeight="1">
      <c r="A65" s="42">
        <v>59</v>
      </c>
      <c r="B65" s="73" t="s">
        <v>25</v>
      </c>
      <c r="C65" s="24"/>
      <c r="D65" s="42" t="s">
        <v>137</v>
      </c>
      <c r="E65" s="59">
        <v>6.5</v>
      </c>
      <c r="F65" s="60">
        <v>6.1</v>
      </c>
      <c r="G65" s="60">
        <v>4.1</v>
      </c>
      <c r="H65" s="60">
        <v>6.2</v>
      </c>
      <c r="I65" s="59">
        <v>6.3</v>
      </c>
      <c r="J65" s="60">
        <v>5.6</v>
      </c>
      <c r="K65" s="60">
        <v>5.8</v>
      </c>
      <c r="L65" s="60">
        <v>6.4</v>
      </c>
      <c r="M65" s="60">
        <v>7</v>
      </c>
      <c r="N65" s="60">
        <v>6.7</v>
      </c>
      <c r="O65" s="42" t="s">
        <v>19</v>
      </c>
      <c r="P65" s="42" t="s">
        <v>19</v>
      </c>
      <c r="Q65" s="42" t="s">
        <v>19</v>
      </c>
      <c r="R65" s="61">
        <f t="shared" si="1"/>
        <v>6.069999999999999</v>
      </c>
      <c r="S65" s="29" t="str">
        <f>IF(AND(R65&gt;=5,OR(E65&gt;=5,I65&gt;=5),P65="Đ",O65="Đ",Q65="Đ",E65&gt;=3.5,I65&gt;=3.5,F65&gt;=3.5,H65&gt;=3.5,J65&gt;=3.5,K65&gt;=3.5,L65&gt;=3.5,M65&gt;=3.5,N65&gt;=3.5),"Tb",IF(AND(R65&gt;=6.5,OR(E65&gt;=6.5,I65&gt;=6.5),O65="Đ",P65="Đ",Q65="Đ",E65&gt;=5,I65&gt;=5,F65&gt;=5,G65&gt;=5,H65&gt;=5,J65&gt;=5,K65&gt;=5,M65&gt;=5,N65&gt;=5),"kha",IF(AND(R65&gt;=3.5,OR(E65&gt;=3.5,I65&gt;=3.5),F65&gt;=2,G65&gt;=2,H65&gt;=2,J65&gt;=2,K65&gt;=2,M65&gt;=2,N65&gt;=2,E65&gt;=2,I65&gt;=2),"yếu","Kém")))</f>
        <v>Tb</v>
      </c>
      <c r="T65" s="62" t="s">
        <v>20</v>
      </c>
      <c r="U65" s="31" t="str">
        <f>IF(OR(AND(R65&gt;=5,E65&gt;=5,P65="Đ",OR(O65="Đ",O65="Miễn"),Q65="Đ",G65&gt;=3.5,F65&gt;=3.5,H65&gt;=3.5,J65&gt;=3.5,K65&gt;=3.5,L65&gt;=3.5,M65&gt;=3.5,N65&gt;=3.5,I65&gt;=3.5),AND(R65&gt;=5,I65&gt;=5,P65="Đ",OR(O65="Đ",O65="Miễn"),Q65="Đ",G65&gt;=3.5,F65&gt;=3.5,H65&gt;=3.5,J65&gt;=3.5,K65&gt;=3.5,L65&gt;=3.5,M65&gt;=3.5,N65&gt;=3.5,E65&gt;=3.5)),"Được lên lớp","Ở lại lớp")</f>
        <v>Được lên lớp</v>
      </c>
    </row>
    <row r="66" spans="1:21" ht="16.5" customHeight="1">
      <c r="A66" s="42">
        <v>60</v>
      </c>
      <c r="B66" s="58" t="s">
        <v>138</v>
      </c>
      <c r="C66" s="41"/>
      <c r="D66" s="42" t="s">
        <v>137</v>
      </c>
      <c r="E66" s="59">
        <v>5</v>
      </c>
      <c r="F66" s="60">
        <v>5</v>
      </c>
      <c r="G66" s="60">
        <v>4.3</v>
      </c>
      <c r="H66" s="60">
        <v>4.9</v>
      </c>
      <c r="I66" s="59">
        <v>5.3</v>
      </c>
      <c r="J66" s="60">
        <v>6.8</v>
      </c>
      <c r="K66" s="60">
        <v>5.6</v>
      </c>
      <c r="L66" s="60">
        <v>4.8</v>
      </c>
      <c r="M66" s="60">
        <v>5.5</v>
      </c>
      <c r="N66" s="60">
        <v>6</v>
      </c>
      <c r="O66" s="42" t="s">
        <v>19</v>
      </c>
      <c r="P66" s="42" t="s">
        <v>19</v>
      </c>
      <c r="Q66" s="42" t="s">
        <v>19</v>
      </c>
      <c r="R66" s="61">
        <f t="shared" si="1"/>
        <v>5.32</v>
      </c>
      <c r="S66" s="29" t="str">
        <f t="shared" si="5"/>
        <v>Tb</v>
      </c>
      <c r="T66" s="62" t="s">
        <v>21</v>
      </c>
      <c r="U66" s="31" t="str">
        <f aca="true" t="shared" si="7" ref="U66:U78">IF(OR(AND(R66&gt;=5,E66&gt;=5,P66="Đ",OR(O66="Đ",O66="Miễn"),Q66="Đ",G66&gt;=3.5,F66&gt;=3.5,H66&gt;=3.5,J66&gt;=3.5,K66&gt;=3.5,L66&gt;=3.5,M66&gt;=3.5,N66&gt;=3.5,I66&gt;=3.5),AND(R66&gt;=5,I66&gt;=5,P66="Đ",OR(O66="Đ",O66="Miễn"),Q66="Đ",G66&gt;=3.5,F66&gt;=3.5,H66&gt;=3.5,J66&gt;=3.5,K66&gt;=3.5,L66&gt;=3.5,M66&gt;=3.5,N66&gt;=3.5,E66&gt;=3.5)),"Được lên lớp","Ở lại lớp")</f>
        <v>Được lên lớp</v>
      </c>
    </row>
    <row r="67" spans="1:21" ht="16.5" customHeight="1">
      <c r="A67" s="42">
        <v>61</v>
      </c>
      <c r="B67" s="58" t="s">
        <v>139</v>
      </c>
      <c r="C67" s="41"/>
      <c r="D67" s="42" t="s">
        <v>137</v>
      </c>
      <c r="E67" s="59">
        <v>6.5</v>
      </c>
      <c r="F67" s="60">
        <v>6.5</v>
      </c>
      <c r="G67" s="60">
        <v>4.6</v>
      </c>
      <c r="H67" s="60">
        <v>5.8</v>
      </c>
      <c r="I67" s="59">
        <v>5.8</v>
      </c>
      <c r="J67" s="60">
        <v>5.6</v>
      </c>
      <c r="K67" s="60">
        <v>6</v>
      </c>
      <c r="L67" s="60">
        <v>5.8</v>
      </c>
      <c r="M67" s="60">
        <v>5.9</v>
      </c>
      <c r="N67" s="60">
        <v>7.9</v>
      </c>
      <c r="O67" s="42" t="s">
        <v>19</v>
      </c>
      <c r="P67" s="42" t="s">
        <v>19</v>
      </c>
      <c r="Q67" s="42" t="s">
        <v>19</v>
      </c>
      <c r="R67" s="61">
        <f t="shared" si="1"/>
        <v>6.04</v>
      </c>
      <c r="S67" s="29" t="str">
        <f t="shared" si="5"/>
        <v>Tb</v>
      </c>
      <c r="T67" s="62" t="s">
        <v>20</v>
      </c>
      <c r="U67" s="31" t="str">
        <f t="shared" si="7"/>
        <v>Được lên lớp</v>
      </c>
    </row>
    <row r="68" spans="1:21" ht="16.5" customHeight="1">
      <c r="A68" s="42">
        <v>62</v>
      </c>
      <c r="B68" s="58" t="s">
        <v>140</v>
      </c>
      <c r="C68" s="41"/>
      <c r="D68" s="42" t="s">
        <v>137</v>
      </c>
      <c r="E68" s="59">
        <v>5.8</v>
      </c>
      <c r="F68" s="60">
        <v>5.8</v>
      </c>
      <c r="G68" s="60">
        <v>4.2</v>
      </c>
      <c r="H68" s="60">
        <v>5.7</v>
      </c>
      <c r="I68" s="59">
        <v>6</v>
      </c>
      <c r="J68" s="60">
        <v>6.9</v>
      </c>
      <c r="K68" s="60">
        <v>5.8</v>
      </c>
      <c r="L68" s="60">
        <v>5.2</v>
      </c>
      <c r="M68" s="60">
        <v>6.8</v>
      </c>
      <c r="N68" s="60">
        <v>7.2</v>
      </c>
      <c r="O68" s="42" t="s">
        <v>19</v>
      </c>
      <c r="P68" s="42" t="s">
        <v>19</v>
      </c>
      <c r="Q68" s="42" t="s">
        <v>19</v>
      </c>
      <c r="R68" s="61">
        <f t="shared" si="1"/>
        <v>5.9399999999999995</v>
      </c>
      <c r="S68" s="29" t="str">
        <f t="shared" si="5"/>
        <v>Tb</v>
      </c>
      <c r="T68" s="62" t="s">
        <v>21</v>
      </c>
      <c r="U68" s="31" t="str">
        <f t="shared" si="7"/>
        <v>Được lên lớp</v>
      </c>
    </row>
    <row r="69" spans="1:21" ht="16.5" customHeight="1">
      <c r="A69" s="42">
        <v>63</v>
      </c>
      <c r="B69" s="58" t="s">
        <v>141</v>
      </c>
      <c r="C69" s="41" t="s">
        <v>173</v>
      </c>
      <c r="D69" s="42" t="s">
        <v>137</v>
      </c>
      <c r="E69" s="59">
        <v>5.3</v>
      </c>
      <c r="F69" s="60">
        <v>5.2</v>
      </c>
      <c r="G69" s="60">
        <v>5.3</v>
      </c>
      <c r="H69" s="60">
        <v>4.8</v>
      </c>
      <c r="I69" s="59">
        <v>5.3</v>
      </c>
      <c r="J69" s="60">
        <v>6.2</v>
      </c>
      <c r="K69" s="60">
        <v>5.1</v>
      </c>
      <c r="L69" s="60">
        <v>5.3</v>
      </c>
      <c r="M69" s="60">
        <v>5.3</v>
      </c>
      <c r="N69" s="60">
        <v>7</v>
      </c>
      <c r="O69" s="42" t="s">
        <v>142</v>
      </c>
      <c r="P69" s="42" t="s">
        <v>19</v>
      </c>
      <c r="Q69" s="42" t="s">
        <v>19</v>
      </c>
      <c r="R69" s="61">
        <f t="shared" si="1"/>
        <v>5.4799999999999995</v>
      </c>
      <c r="S69" s="29" t="s">
        <v>170</v>
      </c>
      <c r="T69" s="62" t="s">
        <v>20</v>
      </c>
      <c r="U69" s="31" t="str">
        <f t="shared" si="7"/>
        <v>Được lên lớp</v>
      </c>
    </row>
    <row r="70" spans="1:21" ht="16.5" customHeight="1">
      <c r="A70" s="42">
        <v>64</v>
      </c>
      <c r="B70" s="58" t="s">
        <v>143</v>
      </c>
      <c r="C70" s="41"/>
      <c r="D70" s="42" t="s">
        <v>144</v>
      </c>
      <c r="E70" s="59">
        <v>6</v>
      </c>
      <c r="F70" s="60">
        <v>6.3</v>
      </c>
      <c r="G70" s="60">
        <v>5.1</v>
      </c>
      <c r="H70" s="60">
        <v>4</v>
      </c>
      <c r="I70" s="59">
        <v>5.3</v>
      </c>
      <c r="J70" s="60">
        <v>7.5</v>
      </c>
      <c r="K70" s="60">
        <v>6.7</v>
      </c>
      <c r="L70" s="60">
        <v>5.2</v>
      </c>
      <c r="M70" s="60">
        <v>7.7</v>
      </c>
      <c r="N70" s="60">
        <v>6.1</v>
      </c>
      <c r="O70" s="42" t="s">
        <v>19</v>
      </c>
      <c r="P70" s="42" t="s">
        <v>19</v>
      </c>
      <c r="Q70" s="42" t="s">
        <v>19</v>
      </c>
      <c r="R70" s="61">
        <f t="shared" si="1"/>
        <v>5.990000000000001</v>
      </c>
      <c r="S70" s="29" t="str">
        <f>IF(AND(R70&gt;=5,OR(E70&gt;=5,I70&gt;=5),P70="Đ",O70="Đ",Q70="Đ",E70&gt;=3.5,I70&gt;=3.5,F70&gt;=3.5,H70&gt;=3.5,J70&gt;=3.5,K70&gt;=3.5,L70&gt;=3.5,M70&gt;=3.5,N70&gt;=3.5),"Tb",IF(AND(R70&gt;=6.5,OR(E70&gt;=6.5,I70&gt;=6.5),O70="Đ",P70="Đ",Q70="Đ",E70&gt;=5,I70&gt;=5,F70&gt;=5,G70&gt;=5,H70&gt;=5,J70&gt;=5,K70&gt;=5,M70&gt;=5,N70&gt;=5),"kha",IF(AND(R70&gt;=3.5,OR(E70&gt;=3.5,I70&gt;=3.5),F70&gt;=2,G70&gt;=2,H70&gt;=2,J70&gt;=2,K70&gt;=2,M70&gt;=2,N70&gt;=2,E70&gt;=2,I70&gt;=2),"yếu","Kém")))</f>
        <v>Tb</v>
      </c>
      <c r="T70" s="62" t="s">
        <v>21</v>
      </c>
      <c r="U70" s="31" t="str">
        <f t="shared" si="7"/>
        <v>Được lên lớp</v>
      </c>
    </row>
    <row r="71" spans="1:21" ht="16.5" customHeight="1">
      <c r="A71" s="42">
        <v>65</v>
      </c>
      <c r="B71" s="58" t="s">
        <v>145</v>
      </c>
      <c r="C71" s="41"/>
      <c r="D71" s="42" t="s">
        <v>144</v>
      </c>
      <c r="E71" s="59">
        <v>5.8</v>
      </c>
      <c r="F71" s="60">
        <v>5.4</v>
      </c>
      <c r="G71" s="60">
        <v>5.5</v>
      </c>
      <c r="H71" s="60">
        <v>4</v>
      </c>
      <c r="I71" s="59">
        <v>5</v>
      </c>
      <c r="J71" s="60">
        <v>5.5</v>
      </c>
      <c r="K71" s="60">
        <v>5.4</v>
      </c>
      <c r="L71" s="60">
        <v>5.4</v>
      </c>
      <c r="M71" s="60">
        <v>5.1</v>
      </c>
      <c r="N71" s="60">
        <v>7.6</v>
      </c>
      <c r="O71" s="42" t="s">
        <v>19</v>
      </c>
      <c r="P71" s="42" t="s">
        <v>19</v>
      </c>
      <c r="Q71" s="42" t="s">
        <v>19</v>
      </c>
      <c r="R71" s="61">
        <f t="shared" si="1"/>
        <v>5.470000000000001</v>
      </c>
      <c r="S71" s="29" t="str">
        <f>IF(AND(R71&gt;=5,OR(E71&gt;=5,I71&gt;=5),P71="Đ",O71="Đ",Q71="Đ",E71&gt;=3.5,I71&gt;=3.5,F71&gt;=3.5,H71&gt;=3.5,J71&gt;=3.5,K71&gt;=3.5,L71&gt;=3.5,M71&gt;=3.5,N71&gt;=3.5),"Tb",IF(AND(R71&gt;=6.5,OR(E71&gt;=6.5,I71&gt;=6.5),O71="Đ",P71="Đ",Q71="Đ",E71&gt;=5,I71&gt;=5,F71&gt;=5,G71&gt;=5,H71&gt;=5,J71&gt;=5,K71&gt;=5,M71&gt;=5,N71&gt;=5),"kha",IF(AND(R71&gt;=3.5,OR(E71&gt;=3.5,I71&gt;=3.5),F71&gt;=2,G71&gt;=2,H71&gt;=2,J71&gt;=2,K71&gt;=2,M71&gt;=2,N71&gt;=2,E71&gt;=2,I71&gt;=2),"yếu","Kém")))</f>
        <v>Tb</v>
      </c>
      <c r="T71" s="62" t="s">
        <v>21</v>
      </c>
      <c r="U71" s="31" t="str">
        <f t="shared" si="7"/>
        <v>Được lên lớp</v>
      </c>
    </row>
    <row r="72" spans="1:21" ht="16.5" customHeight="1">
      <c r="A72" s="42">
        <v>66</v>
      </c>
      <c r="B72" s="58" t="s">
        <v>146</v>
      </c>
      <c r="C72" s="41"/>
      <c r="D72" s="42" t="s">
        <v>147</v>
      </c>
      <c r="E72" s="59">
        <v>5.5</v>
      </c>
      <c r="F72" s="60">
        <v>4.8</v>
      </c>
      <c r="G72" s="60">
        <v>4.3</v>
      </c>
      <c r="H72" s="60">
        <v>4.4</v>
      </c>
      <c r="I72" s="59">
        <v>5.8</v>
      </c>
      <c r="J72" s="60">
        <v>6.4</v>
      </c>
      <c r="K72" s="74">
        <v>8</v>
      </c>
      <c r="L72" s="60">
        <v>4.6</v>
      </c>
      <c r="M72" s="60">
        <v>5.5</v>
      </c>
      <c r="N72" s="60">
        <v>6.3</v>
      </c>
      <c r="O72" s="42" t="s">
        <v>19</v>
      </c>
      <c r="P72" s="42" t="s">
        <v>19</v>
      </c>
      <c r="Q72" s="42" t="s">
        <v>19</v>
      </c>
      <c r="R72" s="61">
        <f t="shared" si="1"/>
        <v>5.5600000000000005</v>
      </c>
      <c r="S72" s="29" t="str">
        <f aca="true" t="shared" si="8" ref="S72:S77">IF(AND(R72&gt;=5,OR(E72&gt;=5,I72&gt;=5),P72="Đ",O72="Đ",Q72="Đ",E72&gt;=3.5,I72&gt;=3.5,F72&gt;=3.5,H72&gt;=3.5,J72&gt;=3.5,K72&gt;=3.5,L72&gt;=3.5,M72&gt;=3.5,N72&gt;=3.5),"Tb",IF(AND(R72&gt;=6.5,OR(E72&gt;=6.5,I72&gt;=6.5),O72="Đ",P72="Đ",Q72="Đ",E72&gt;=5,I72&gt;=5,F72&gt;=5,G72&gt;=5,H72&gt;=5,J72&gt;=5,K72&gt;=5,M72&gt;=5,N72&gt;=5),"kha",IF(AND(R72&gt;=3.5,OR(E72&gt;=3.5,I72&gt;=3.5),F72&gt;=2,G72&gt;=2,H72&gt;=2,J72&gt;=2,K72&gt;=2,M72&gt;=2,N72&gt;=2,E72&gt;=2,I72&gt;=2),"yếu","Kém")))</f>
        <v>Tb</v>
      </c>
      <c r="T72" s="62" t="s">
        <v>21</v>
      </c>
      <c r="U72" s="31" t="str">
        <f t="shared" si="7"/>
        <v>Được lên lớp</v>
      </c>
    </row>
    <row r="73" spans="1:21" ht="16.5" customHeight="1">
      <c r="A73" s="42">
        <v>67</v>
      </c>
      <c r="B73" s="58" t="s">
        <v>148</v>
      </c>
      <c r="C73" s="41"/>
      <c r="D73" s="42" t="s">
        <v>147</v>
      </c>
      <c r="E73" s="59">
        <v>5.5</v>
      </c>
      <c r="F73" s="60">
        <v>6.2</v>
      </c>
      <c r="G73" s="60">
        <v>4.4</v>
      </c>
      <c r="H73" s="60">
        <v>5.6</v>
      </c>
      <c r="I73" s="59">
        <v>6</v>
      </c>
      <c r="J73" s="60">
        <v>5.6</v>
      </c>
      <c r="K73" s="60">
        <v>6.9</v>
      </c>
      <c r="L73" s="60">
        <v>3.5</v>
      </c>
      <c r="M73" s="60">
        <v>7.1</v>
      </c>
      <c r="N73" s="60">
        <v>6.5</v>
      </c>
      <c r="O73" s="42" t="s">
        <v>19</v>
      </c>
      <c r="P73" s="42" t="s">
        <v>19</v>
      </c>
      <c r="Q73" s="42" t="s">
        <v>19</v>
      </c>
      <c r="R73" s="61">
        <f t="shared" si="1"/>
        <v>5.73</v>
      </c>
      <c r="S73" s="29" t="str">
        <f t="shared" si="8"/>
        <v>Tb</v>
      </c>
      <c r="T73" s="62" t="s">
        <v>20</v>
      </c>
      <c r="U73" s="31" t="str">
        <f t="shared" si="7"/>
        <v>Được lên lớp</v>
      </c>
    </row>
    <row r="74" spans="1:21" ht="16.5" customHeight="1">
      <c r="A74" s="42">
        <v>68</v>
      </c>
      <c r="B74" s="58" t="s">
        <v>149</v>
      </c>
      <c r="C74" s="41"/>
      <c r="D74" s="42" t="s">
        <v>147</v>
      </c>
      <c r="E74" s="59">
        <v>5</v>
      </c>
      <c r="F74" s="60">
        <v>5.5</v>
      </c>
      <c r="G74" s="60">
        <v>3.9</v>
      </c>
      <c r="H74" s="60">
        <v>6.1</v>
      </c>
      <c r="I74" s="59">
        <v>6</v>
      </c>
      <c r="J74" s="60">
        <v>6.9</v>
      </c>
      <c r="K74" s="60">
        <v>5.6</v>
      </c>
      <c r="L74" s="74">
        <v>7.5</v>
      </c>
      <c r="M74" s="60">
        <v>6.7</v>
      </c>
      <c r="N74" s="60">
        <v>6.6</v>
      </c>
      <c r="O74" s="42" t="s">
        <v>19</v>
      </c>
      <c r="P74" s="42" t="s">
        <v>19</v>
      </c>
      <c r="Q74" s="42" t="s">
        <v>19</v>
      </c>
      <c r="R74" s="61">
        <f t="shared" si="1"/>
        <v>5.98</v>
      </c>
      <c r="S74" s="29" t="str">
        <f t="shared" si="8"/>
        <v>Tb</v>
      </c>
      <c r="T74" s="62" t="s">
        <v>21</v>
      </c>
      <c r="U74" s="31" t="str">
        <f t="shared" si="7"/>
        <v>Được lên lớp</v>
      </c>
    </row>
    <row r="75" spans="1:21" ht="16.5" customHeight="1">
      <c r="A75" s="42">
        <v>69</v>
      </c>
      <c r="B75" s="58" t="s">
        <v>150</v>
      </c>
      <c r="C75" s="41"/>
      <c r="D75" s="42" t="s">
        <v>147</v>
      </c>
      <c r="E75" s="59">
        <v>6</v>
      </c>
      <c r="F75" s="60">
        <v>5.6</v>
      </c>
      <c r="G75" s="60">
        <v>4.4</v>
      </c>
      <c r="H75" s="60">
        <v>5.8</v>
      </c>
      <c r="I75" s="59">
        <v>5.3</v>
      </c>
      <c r="J75" s="60">
        <v>5.7</v>
      </c>
      <c r="K75" s="60">
        <v>6.4</v>
      </c>
      <c r="L75" s="60">
        <v>5</v>
      </c>
      <c r="M75" s="60">
        <v>5.9</v>
      </c>
      <c r="N75" s="60">
        <v>5.8</v>
      </c>
      <c r="O75" s="42" t="s">
        <v>19</v>
      </c>
      <c r="P75" s="42" t="s">
        <v>19</v>
      </c>
      <c r="Q75" s="42" t="s">
        <v>19</v>
      </c>
      <c r="R75" s="61">
        <f t="shared" si="1"/>
        <v>5.59</v>
      </c>
      <c r="S75" s="29" t="str">
        <f t="shared" si="8"/>
        <v>Tb</v>
      </c>
      <c r="T75" s="62" t="s">
        <v>21</v>
      </c>
      <c r="U75" s="31" t="str">
        <f t="shared" si="7"/>
        <v>Được lên lớp</v>
      </c>
    </row>
    <row r="76" spans="1:21" ht="16.5" customHeight="1">
      <c r="A76" s="42">
        <v>70</v>
      </c>
      <c r="B76" s="58" t="s">
        <v>151</v>
      </c>
      <c r="C76" s="41"/>
      <c r="D76" s="42" t="s">
        <v>147</v>
      </c>
      <c r="E76" s="59">
        <v>5.8</v>
      </c>
      <c r="F76" s="60">
        <v>5.9</v>
      </c>
      <c r="G76" s="60">
        <v>4.4</v>
      </c>
      <c r="H76" s="60">
        <v>4.4</v>
      </c>
      <c r="I76" s="59">
        <v>5.3</v>
      </c>
      <c r="J76" s="60">
        <v>5.2</v>
      </c>
      <c r="K76" s="60">
        <v>5.4</v>
      </c>
      <c r="L76" s="60">
        <v>4.6</v>
      </c>
      <c r="M76" s="60">
        <v>5.7</v>
      </c>
      <c r="N76" s="60">
        <v>6.6</v>
      </c>
      <c r="O76" s="42" t="s">
        <v>19</v>
      </c>
      <c r="P76" s="42" t="s">
        <v>19</v>
      </c>
      <c r="Q76" s="42" t="s">
        <v>19</v>
      </c>
      <c r="R76" s="61">
        <f t="shared" si="1"/>
        <v>5.33</v>
      </c>
      <c r="S76" s="29" t="str">
        <f>IF(AND(R76&gt;=5,OR(E76&gt;=5,I76&gt;=5),P76="Đ",O76="Đ",Q76="Đ",E76&gt;=3.5,I76&gt;=3.5,F76&gt;=3.5,H76&gt;=3.5,J76&gt;=3.5,K76&gt;=3.5,L76&gt;=3.5,M76&gt;=3.5,N76&gt;=3.5),"Tb",IF(AND(R76&gt;=6.5,OR(E76&gt;=6.5,I76&gt;=6.5),O76="Đ",P76="Đ",Q76="Đ",E76&gt;=5,I76&gt;=5,F76&gt;=5,G76&gt;=5,H76&gt;=5,J76&gt;=5,K76&gt;=5,M76&gt;=5,N76&gt;=5),"kha",IF(AND(R76&gt;=3.5,OR(E76&gt;=3.5,I76&gt;=3.5),F76&gt;=2,G76&gt;=2,H76&gt;=2,J76&gt;=2,K76&gt;=2,M76&gt;=2,N76&gt;=2,E76&gt;=2,I76&gt;=2),"yếu","Kém")))</f>
        <v>Tb</v>
      </c>
      <c r="T76" s="62" t="s">
        <v>21</v>
      </c>
      <c r="U76" s="31" t="str">
        <f t="shared" si="7"/>
        <v>Được lên lớp</v>
      </c>
    </row>
    <row r="77" spans="1:21" ht="16.5" customHeight="1">
      <c r="A77" s="42">
        <v>71</v>
      </c>
      <c r="B77" s="58" t="s">
        <v>152</v>
      </c>
      <c r="C77" s="41"/>
      <c r="D77" s="42" t="s">
        <v>153</v>
      </c>
      <c r="E77" s="59">
        <v>3.5</v>
      </c>
      <c r="F77" s="59">
        <v>5</v>
      </c>
      <c r="G77" s="59">
        <v>5.5</v>
      </c>
      <c r="H77" s="59">
        <v>7</v>
      </c>
      <c r="I77" s="59">
        <v>5</v>
      </c>
      <c r="J77" s="60">
        <v>5.4</v>
      </c>
      <c r="K77" s="60">
        <v>5</v>
      </c>
      <c r="L77" s="59">
        <v>7.3</v>
      </c>
      <c r="M77" s="60">
        <v>5</v>
      </c>
      <c r="N77" s="60">
        <v>5</v>
      </c>
      <c r="O77" s="42" t="s">
        <v>19</v>
      </c>
      <c r="P77" s="42" t="s">
        <v>19</v>
      </c>
      <c r="Q77" s="42" t="s">
        <v>19</v>
      </c>
      <c r="R77" s="61">
        <f t="shared" si="1"/>
        <v>5.369999999999999</v>
      </c>
      <c r="S77" s="29" t="str">
        <f t="shared" si="8"/>
        <v>Tb</v>
      </c>
      <c r="T77" s="62" t="s">
        <v>21</v>
      </c>
      <c r="U77" s="31" t="str">
        <f t="shared" si="7"/>
        <v>Được lên lớp</v>
      </c>
    </row>
    <row r="78" spans="1:21" ht="16.5" customHeight="1">
      <c r="A78" s="42">
        <v>72</v>
      </c>
      <c r="B78" s="58" t="s">
        <v>154</v>
      </c>
      <c r="C78" s="41"/>
      <c r="D78" s="42" t="s">
        <v>153</v>
      </c>
      <c r="E78" s="59">
        <v>7</v>
      </c>
      <c r="F78" s="60">
        <v>4.7</v>
      </c>
      <c r="G78" s="60">
        <v>6.1</v>
      </c>
      <c r="H78" s="60">
        <v>5.3</v>
      </c>
      <c r="I78" s="59">
        <v>6.8</v>
      </c>
      <c r="J78" s="60">
        <v>5.3</v>
      </c>
      <c r="K78" s="60">
        <v>4.6</v>
      </c>
      <c r="L78" s="60">
        <v>5.2</v>
      </c>
      <c r="M78" s="60">
        <v>7</v>
      </c>
      <c r="N78" s="60">
        <v>6.7</v>
      </c>
      <c r="O78" s="42" t="s">
        <v>19</v>
      </c>
      <c r="P78" s="42" t="s">
        <v>19</v>
      </c>
      <c r="Q78" s="42" t="s">
        <v>19</v>
      </c>
      <c r="R78" s="61">
        <f t="shared" si="1"/>
        <v>5.87</v>
      </c>
      <c r="S78" s="29" t="str">
        <f>IF(AND(R78&gt;=5,OR(E78&gt;=5,I78&gt;=5),P78="Đ",O78="Đ",Q78="Đ",E78&gt;=3.5,I78&gt;=3.5,F78&gt;=3.5,H78&gt;=3.5,J78&gt;=3.5,K78&gt;=3.5,L78&gt;=3.5,M78&gt;=3.5,N78&gt;=3.5),"Tb",IF(AND(R78&gt;=6.5,OR(E78&gt;=6.5,I78&gt;=6.5),O78="Đ",P78="Đ",Q78="Đ",E78&gt;=5,I78&gt;=5,F78&gt;=5,G78&gt;=5,H78&gt;=5,J78&gt;=5,K78&gt;=5,M78&gt;=5,N78&gt;=5),"kha",IF(AND(R78&gt;=3.5,OR(E78&gt;=3.5,I78&gt;=3.5),F78&gt;=2,G78&gt;=2,H78&gt;=2,J78&gt;=2,K78&gt;=2,M78&gt;=2,N78&gt;=2,E78&gt;=2,I78&gt;=2),"yếu","Kém")))</f>
        <v>Tb</v>
      </c>
      <c r="T78" s="62" t="s">
        <v>21</v>
      </c>
      <c r="U78" s="31" t="str">
        <f t="shared" si="7"/>
        <v>Được lên lớp</v>
      </c>
    </row>
    <row r="79" spans="1:21" ht="16.5" customHeight="1">
      <c r="A79" s="93" t="s">
        <v>215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75"/>
      <c r="N79" s="75"/>
      <c r="O79" s="45"/>
      <c r="P79" s="45"/>
      <c r="Q79" s="45"/>
      <c r="R79" s="76"/>
      <c r="S79" s="45"/>
      <c r="T79" s="45"/>
      <c r="U79" s="46"/>
    </row>
    <row r="80" spans="1:15" ht="16.5" customHeight="1">
      <c r="A80" s="90" t="s">
        <v>216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</row>
    <row r="81" spans="1:21" ht="16.5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85" t="s">
        <v>174</v>
      </c>
      <c r="Q81" s="85"/>
      <c r="R81" s="85"/>
      <c r="S81" s="85"/>
      <c r="T81" s="85"/>
      <c r="U81" s="85"/>
    </row>
    <row r="82" spans="2:21" ht="16.5" customHeight="1">
      <c r="B82" s="83" t="s">
        <v>177</v>
      </c>
      <c r="C82" s="83"/>
      <c r="D82" s="83"/>
      <c r="P82" s="83" t="s">
        <v>175</v>
      </c>
      <c r="Q82" s="83"/>
      <c r="R82" s="83"/>
      <c r="S82" s="83"/>
      <c r="T82" s="83"/>
      <c r="U82" s="83"/>
    </row>
    <row r="83" spans="16:21" ht="16.5" customHeight="1">
      <c r="P83" s="22"/>
      <c r="Q83" s="22"/>
      <c r="R83" s="22"/>
      <c r="S83" s="22"/>
      <c r="T83" s="22"/>
      <c r="U83" s="22"/>
    </row>
    <row r="84" spans="16:21" ht="16.5" customHeight="1">
      <c r="P84" s="22"/>
      <c r="Q84" s="22"/>
      <c r="R84" s="22"/>
      <c r="S84" s="22"/>
      <c r="T84" s="22"/>
      <c r="U84" s="22"/>
    </row>
    <row r="85" spans="16:21" ht="16.5" customHeight="1">
      <c r="P85" s="22"/>
      <c r="Q85" s="22"/>
      <c r="R85" s="22"/>
      <c r="S85" s="22"/>
      <c r="T85" s="22"/>
      <c r="U85" s="22"/>
    </row>
    <row r="86" spans="16:21" ht="16.5" customHeight="1">
      <c r="P86" s="83" t="s">
        <v>176</v>
      </c>
      <c r="Q86" s="83"/>
      <c r="R86" s="83"/>
      <c r="S86" s="83"/>
      <c r="T86" s="83"/>
      <c r="U86" s="83"/>
    </row>
  </sheetData>
  <sheetProtection/>
  <autoFilter ref="A6:Y82"/>
  <mergeCells count="13">
    <mergeCell ref="A79:L79"/>
    <mergeCell ref="P81:U81"/>
    <mergeCell ref="P82:U82"/>
    <mergeCell ref="P86:U86"/>
    <mergeCell ref="B82:D82"/>
    <mergeCell ref="A80:O80"/>
    <mergeCell ref="A81:O81"/>
    <mergeCell ref="A1:F1"/>
    <mergeCell ref="A2:F2"/>
    <mergeCell ref="A4:P4"/>
    <mergeCell ref="A5:P5"/>
    <mergeCell ref="H2:T2"/>
    <mergeCell ref="H1:T1"/>
  </mergeCells>
  <printOptions horizontalCentered="1"/>
  <pageMargins left="0.47" right="0.25" top="0.2" bottom="0.19" header="0" footer="0"/>
  <pageSetup fitToHeight="2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MAI ANH</dc:creator>
  <cp:keywords/>
  <dc:description/>
  <cp:lastModifiedBy>Nguyen Van Hai</cp:lastModifiedBy>
  <cp:lastPrinted>2018-06-29T03:11:17Z</cp:lastPrinted>
  <dcterms:created xsi:type="dcterms:W3CDTF">2012-03-28T09:42:59Z</dcterms:created>
  <dcterms:modified xsi:type="dcterms:W3CDTF">2018-06-29T03:13:02Z</dcterms:modified>
  <cp:category/>
  <cp:version/>
  <cp:contentType/>
  <cp:contentStatus/>
</cp:coreProperties>
</file>